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75" windowWidth="15480" windowHeight="11250" activeTab="1"/>
  </bookViews>
  <sheets>
    <sheet name="Help" sheetId="3" r:id="rId1"/>
    <sheet name="Calendar" sheetId="2" r:id="rId2"/>
    <sheet name="Planning" sheetId="5" r:id="rId3"/>
    <sheet name="Settings" sheetId="1" state="hidden" r:id="rId4"/>
  </sheets>
  <definedNames>
    <definedName name="calendarDays">Calendar!$A$8,Calendar!$C$8,Calendar!$E$8,Calendar!$G$8,Calendar!$I$8,Calendar!$K$8,Calendar!$M$8,Calendar!$M$14,Calendar!$K$14,Calendar!$I$14,Calendar!$G$14,Calendar!$E$14,Calendar!$C$14,Calendar!$A$14,Calendar!$A$20,Calendar!$C$20,Calendar!$E$20,Calendar!$G$20,Calendar!$I$20,Calendar!$K$20,Calendar!$M$20,Calendar!$M$26,Calendar!$K$26,Calendar!$I$26,Calendar!$G$26,Calendar!$E$26,Calendar!$C$26,Calendar!$A$26,Calendar!$A$32,Calendar!$C$32,Calendar!$E$32,Calendar!$G$32,Calendar!$I$32,Calendar!$K$32,Calendar!$M$32,Calendar!$A$38,Calendar!$C$38</definedName>
    <definedName name="calendarRange">Calendar!$A$6:$N$43</definedName>
    <definedName name="cellsRightOfDay">Calendar!$B$8,Calendar!$D$8,Calendar!$F$8,Calendar!$H$8,Calendar!$J$8,Calendar!$L$8,Calendar!$N$8,Calendar!$N$14,Calendar!$L$14,Calendar!$J$14,Calendar!$H$14,Calendar!$F$14,Calendar!$D$14,Calendar!$B$14,Calendar!$B$20,Calendar!$D$20,Calendar!$F$20,Calendar!$H$20,Calendar!$J$20,Calendar!$L$20,Calendar!$N$20,Calendar!$N$26,Calendar!$L$26,Calendar!$J$26,Calendar!$H$26,Calendar!$F$26,Calendar!$D$26,Calendar!$B$26,Calendar!$B$32,Calendar!$D$32,Calendar!$F$32,Calendar!$H$32,Calendar!$J$32,Calendar!$L$32,Calendar!$N$32,Calendar!$D$38,Calendar!$B$38</definedName>
    <definedName name="daysInMonth">Settings!$G$9</definedName>
    <definedName name="MonFirst">Settings!$G$13</definedName>
    <definedName name="month">Calendar!$C$3</definedName>
    <definedName name="monthName">Settings!$G$6</definedName>
    <definedName name="monthNames">Settings!$C$5:$C$16</definedName>
    <definedName name="nextMonth">Settings!$G$11</definedName>
    <definedName name="nextMonthName">Settings!$G$12</definedName>
    <definedName name="prevMonth">Settings!$G$9</definedName>
    <definedName name="prevMonthName">Settings!$G$10</definedName>
    <definedName name="_xlnm.Print_Area" localSheetId="1">Calendar!$A$6:$N$43</definedName>
    <definedName name="startDate">Settings!$G$7</definedName>
    <definedName name="startDayOfWeek">Settings!$G$8</definedName>
    <definedName name="thisMonth">Settings!$A$6</definedName>
    <definedName name="thisMonthName">Settings!$A$7</definedName>
    <definedName name="thisYear">Settings!$A$8</definedName>
    <definedName name="weekday">{1,2,3,4,5,6,7}</definedName>
    <definedName name="weekday_dates">Calendar!$C$8,Calendar!$E$8,Calendar!$G$8,Calendar!$I$8,Calendar!$K$8,Calendar!$K$14,Calendar!$I$14,Calendar!$G$14,Calendar!$E$14,Calendar!$C$14,Calendar!$C$20,Calendar!$E$20,Calendar!$G$20,Calendar!$I$20,Calendar!$K$20,Calendar!$K$26,Calendar!$I$26,Calendar!$G$26,Calendar!$E$26,Calendar!$C$26,Calendar!$C$32,Calendar!$E$32,Calendar!$G$32,Calendar!$I$32,Calendar!$K$32,Calendar!$C$38</definedName>
    <definedName name="weekend_dates">Calendar!$A$38,Calendar!$A$32,Calendar!$A$26,Calendar!$A$20,Calendar!$A$14,Calendar!$A$8,Calendar!$M$8,Calendar!$M$14,Calendar!$M$20,Calendar!$M$26,Calendar!$M$32</definedName>
    <definedName name="WeekNo">{1;2;3;4;5;6}</definedName>
    <definedName name="year">Calendar!$F$3</definedName>
  </definedNames>
  <calcPr calcId="124519"/>
</workbook>
</file>

<file path=xl/calcChain.xml><?xml version="1.0" encoding="utf-8"?>
<calcChain xmlns="http://schemas.openxmlformats.org/spreadsheetml/2006/main">
  <c r="G6" i="1"/>
  <c r="N18"/>
  <c r="M7" i="2"/>
  <c r="L18" i="1"/>
  <c r="K7" i="2"/>
  <c r="J18" i="1"/>
  <c r="I7" i="2"/>
  <c r="H18" i="1"/>
  <c r="G7" i="2"/>
  <c r="F18" i="1"/>
  <c r="E7" i="2"/>
  <c r="D18" i="1"/>
  <c r="C7" i="2"/>
  <c r="B18" i="1"/>
  <c r="A7" i="2"/>
  <c r="G7" i="1"/>
  <c r="AF39" a="1"/>
  <c r="G8"/>
  <c r="X39" a="1"/>
  <c r="G4"/>
  <c r="A5"/>
  <c r="G5"/>
  <c r="A6"/>
  <c r="A7"/>
  <c r="A8"/>
  <c r="G9"/>
  <c r="G10"/>
  <c r="G11"/>
  <c r="G12"/>
  <c r="P28"/>
  <c r="X28"/>
  <c r="AF28"/>
  <c r="P29"/>
  <c r="Q29"/>
  <c r="R29"/>
  <c r="S29"/>
  <c r="T29"/>
  <c r="U29"/>
  <c r="V29"/>
  <c r="AF30" a="1"/>
  <c r="X30" a="1"/>
  <c r="X30"/>
  <c r="Y30"/>
  <c r="Z30"/>
  <c r="AA30"/>
  <c r="AB30"/>
  <c r="AC30"/>
  <c r="AD30"/>
  <c r="AF30"/>
  <c r="P30" s="1"/>
  <c r="AG30"/>
  <c r="Q30" s="1"/>
  <c r="AH30"/>
  <c r="R30" s="1"/>
  <c r="AI30"/>
  <c r="S30" s="1"/>
  <c r="AJ30"/>
  <c r="T30" s="1"/>
  <c r="AK30"/>
  <c r="U30" s="1"/>
  <c r="AL30"/>
  <c r="V30" s="1"/>
  <c r="X31"/>
  <c r="Y31"/>
  <c r="Z31"/>
  <c r="AA31"/>
  <c r="AB31"/>
  <c r="AC31"/>
  <c r="AD31"/>
  <c r="AF31"/>
  <c r="P31" s="1"/>
  <c r="AG31"/>
  <c r="Q31" s="1"/>
  <c r="AH31"/>
  <c r="R31" s="1"/>
  <c r="AI31"/>
  <c r="S31" s="1"/>
  <c r="AJ31"/>
  <c r="T31" s="1"/>
  <c r="AK31"/>
  <c r="U31" s="1"/>
  <c r="AL31"/>
  <c r="V31" s="1"/>
  <c r="X32"/>
  <c r="Y32"/>
  <c r="Z32"/>
  <c r="AA32"/>
  <c r="AB32"/>
  <c r="AC32"/>
  <c r="AD32"/>
  <c r="AF32"/>
  <c r="P32" s="1"/>
  <c r="AG32"/>
  <c r="Q32" s="1"/>
  <c r="AH32"/>
  <c r="R32" s="1"/>
  <c r="AI32"/>
  <c r="S32" s="1"/>
  <c r="AJ32"/>
  <c r="T32" s="1"/>
  <c r="AK32"/>
  <c r="U32" s="1"/>
  <c r="AL32"/>
  <c r="V32" s="1"/>
  <c r="X33"/>
  <c r="Y33"/>
  <c r="Z33"/>
  <c r="AA33"/>
  <c r="AB33"/>
  <c r="AC33"/>
  <c r="AD33"/>
  <c r="AF33"/>
  <c r="P33" s="1"/>
  <c r="AG33"/>
  <c r="Q33" s="1"/>
  <c r="AH33"/>
  <c r="R33" s="1"/>
  <c r="AI33"/>
  <c r="S33" s="1"/>
  <c r="AJ33"/>
  <c r="T33" s="1"/>
  <c r="AK33"/>
  <c r="U33" s="1"/>
  <c r="AL33"/>
  <c r="V33" s="1"/>
  <c r="X34"/>
  <c r="Y34"/>
  <c r="Z34"/>
  <c r="AA34"/>
  <c r="AB34"/>
  <c r="AC34"/>
  <c r="AD34"/>
  <c r="AF34"/>
  <c r="P34" s="1"/>
  <c r="AG34"/>
  <c r="Q34" s="1"/>
  <c r="AH34"/>
  <c r="R34" s="1"/>
  <c r="AI34"/>
  <c r="S34" s="1"/>
  <c r="AJ34"/>
  <c r="T34" s="1"/>
  <c r="AK34"/>
  <c r="U34" s="1"/>
  <c r="AL34"/>
  <c r="V34" s="1"/>
  <c r="X35"/>
  <c r="Y35"/>
  <c r="Z35"/>
  <c r="AA35"/>
  <c r="AB35"/>
  <c r="AC35"/>
  <c r="AD35"/>
  <c r="AF35"/>
  <c r="P35" s="1"/>
  <c r="AG35"/>
  <c r="Q35" s="1"/>
  <c r="AH35"/>
  <c r="R35" s="1"/>
  <c r="AI35"/>
  <c r="S35" s="1"/>
  <c r="AJ35"/>
  <c r="T35" s="1"/>
  <c r="AK35"/>
  <c r="U35" s="1"/>
  <c r="AL35"/>
  <c r="V35" s="1"/>
  <c r="P37"/>
  <c r="X37"/>
  <c r="AF37"/>
  <c r="P38"/>
  <c r="Q38"/>
  <c r="R38"/>
  <c r="S38"/>
  <c r="T38"/>
  <c r="U38"/>
  <c r="V38"/>
  <c r="X39"/>
  <c r="Y39"/>
  <c r="Z39"/>
  <c r="AA39"/>
  <c r="AB39"/>
  <c r="AC39"/>
  <c r="AD39"/>
  <c r="AF39"/>
  <c r="P39" s="1"/>
  <c r="B20" s="1"/>
  <c r="A8" i="2" s="1"/>
  <c r="AG39" i="1"/>
  <c r="Q39" s="1"/>
  <c r="D20" s="1"/>
  <c r="C8" i="2" s="1"/>
  <c r="AH39" i="1"/>
  <c r="R39" s="1"/>
  <c r="F20" s="1"/>
  <c r="E8" i="2" s="1"/>
  <c r="AI39" i="1"/>
  <c r="S39" s="1"/>
  <c r="H20" s="1"/>
  <c r="G8" i="2" s="1"/>
  <c r="AJ39" i="1"/>
  <c r="T39" s="1"/>
  <c r="J20" s="1"/>
  <c r="I8" i="2" s="1"/>
  <c r="AK39" i="1"/>
  <c r="U39" s="1"/>
  <c r="L20" s="1"/>
  <c r="K8" i="2" s="1"/>
  <c r="AL39" i="1"/>
  <c r="V39" s="1"/>
  <c r="N20" s="1"/>
  <c r="M8" i="2" s="1"/>
  <c r="X40" i="1"/>
  <c r="Y40"/>
  <c r="Z40"/>
  <c r="AA40"/>
  <c r="AB40"/>
  <c r="AC40"/>
  <c r="AD40"/>
  <c r="AF40"/>
  <c r="P40" s="1"/>
  <c r="B21" s="1"/>
  <c r="A14" i="2" s="1"/>
  <c r="AG40" i="1"/>
  <c r="Q40" s="1"/>
  <c r="D21" s="1"/>
  <c r="C14" i="2" s="1"/>
  <c r="AH40" i="1"/>
  <c r="R40" s="1"/>
  <c r="F21" s="1"/>
  <c r="E14" i="2" s="1"/>
  <c r="AI40" i="1"/>
  <c r="S40" s="1"/>
  <c r="H21" s="1"/>
  <c r="G14" i="2" s="1"/>
  <c r="AJ40" i="1"/>
  <c r="T40" s="1"/>
  <c r="J21" s="1"/>
  <c r="I14" i="2" s="1"/>
  <c r="AK40" i="1"/>
  <c r="U40" s="1"/>
  <c r="L21" s="1"/>
  <c r="K14" i="2" s="1"/>
  <c r="AL40" i="1"/>
  <c r="V40" s="1"/>
  <c r="N21" s="1"/>
  <c r="M14" i="2" s="1"/>
  <c r="X41" i="1"/>
  <c r="Y41"/>
  <c r="Z41"/>
  <c r="AA41"/>
  <c r="AB41"/>
  <c r="AC41"/>
  <c r="AD41"/>
  <c r="AF41"/>
  <c r="P41" s="1"/>
  <c r="B22" s="1"/>
  <c r="A20" i="2" s="1"/>
  <c r="AG41" i="1"/>
  <c r="Q41" s="1"/>
  <c r="D22" s="1"/>
  <c r="C20" i="2" s="1"/>
  <c r="AH41" i="1"/>
  <c r="R41" s="1"/>
  <c r="F22" s="1"/>
  <c r="E20" i="2" s="1"/>
  <c r="AI41" i="1"/>
  <c r="S41" s="1"/>
  <c r="H22" s="1"/>
  <c r="G20" i="2" s="1"/>
  <c r="AJ41" i="1"/>
  <c r="T41" s="1"/>
  <c r="J22" s="1"/>
  <c r="I20" i="2" s="1"/>
  <c r="AK41" i="1"/>
  <c r="U41" s="1"/>
  <c r="L22" s="1"/>
  <c r="K20" i="2" s="1"/>
  <c r="AL41" i="1"/>
  <c r="V41" s="1"/>
  <c r="N22" s="1"/>
  <c r="M20" i="2" s="1"/>
  <c r="X42" i="1"/>
  <c r="Y42"/>
  <c r="Z42"/>
  <c r="AA42"/>
  <c r="AB42"/>
  <c r="AC42"/>
  <c r="AD42"/>
  <c r="AF42"/>
  <c r="P42" s="1"/>
  <c r="B23" s="1"/>
  <c r="A26" i="2" s="1"/>
  <c r="AG42" i="1"/>
  <c r="Q42" s="1"/>
  <c r="D23" s="1"/>
  <c r="C26" i="2" s="1"/>
  <c r="AH42" i="1"/>
  <c r="R42" s="1"/>
  <c r="F23" s="1"/>
  <c r="E26" i="2" s="1"/>
  <c r="AI42" i="1"/>
  <c r="S42" s="1"/>
  <c r="H23" s="1"/>
  <c r="G26" i="2" s="1"/>
  <c r="AJ42" i="1"/>
  <c r="T42" s="1"/>
  <c r="J23" s="1"/>
  <c r="I26" i="2" s="1"/>
  <c r="AK42" i="1"/>
  <c r="U42" s="1"/>
  <c r="L23" s="1"/>
  <c r="K26" i="2" s="1"/>
  <c r="AL42" i="1"/>
  <c r="V42" s="1"/>
  <c r="N23" s="1"/>
  <c r="M26" i="2" s="1"/>
  <c r="X43" i="1"/>
  <c r="Y43"/>
  <c r="Z43"/>
  <c r="AA43"/>
  <c r="AB43"/>
  <c r="AC43"/>
  <c r="AD43"/>
  <c r="AF43"/>
  <c r="P43" s="1"/>
  <c r="B24" s="1"/>
  <c r="A32" i="2" s="1"/>
  <c r="AG43" i="1"/>
  <c r="Q43" s="1"/>
  <c r="D24" s="1"/>
  <c r="C32" i="2" s="1"/>
  <c r="AH43" i="1"/>
  <c r="R43" s="1"/>
  <c r="F24" s="1"/>
  <c r="E32" i="2" s="1"/>
  <c r="AI43" i="1"/>
  <c r="S43" s="1"/>
  <c r="H24" s="1"/>
  <c r="G32" i="2" s="1"/>
  <c r="AJ43" i="1"/>
  <c r="T43" s="1"/>
  <c r="J24" s="1"/>
  <c r="I32" i="2" s="1"/>
  <c r="AK43" i="1"/>
  <c r="U43" s="1"/>
  <c r="L24" s="1"/>
  <c r="K32" i="2" s="1"/>
  <c r="AL43" i="1"/>
  <c r="V43" s="1"/>
  <c r="N24" s="1"/>
  <c r="M32" i="2" s="1"/>
  <c r="X44" i="1"/>
  <c r="Y44"/>
  <c r="Z44"/>
  <c r="AA44"/>
  <c r="AB44"/>
  <c r="AC44"/>
  <c r="AD44"/>
  <c r="AF44"/>
  <c r="P44" s="1"/>
  <c r="B25" s="1"/>
  <c r="A38" i="2" s="1"/>
  <c r="AG44" i="1"/>
  <c r="Q44" s="1"/>
  <c r="D25" s="1"/>
  <c r="C38" i="2" s="1"/>
  <c r="AH44" i="1"/>
  <c r="R44" s="1"/>
  <c r="F25" s="1"/>
  <c r="AI44"/>
  <c r="S44" s="1"/>
  <c r="H25" s="1"/>
  <c r="AJ44"/>
  <c r="T44" s="1"/>
  <c r="J25" s="1"/>
  <c r="AK44"/>
  <c r="U44" s="1"/>
  <c r="L25" s="1"/>
  <c r="AL44"/>
  <c r="V44" s="1"/>
  <c r="N25" s="1"/>
  <c r="P46"/>
  <c r="X46"/>
  <c r="AF46"/>
  <c r="P47"/>
  <c r="Q47"/>
  <c r="R47"/>
  <c r="S47"/>
  <c r="T47"/>
  <c r="U47"/>
  <c r="V47"/>
  <c r="AF48" a="1"/>
  <c r="X48" a="1"/>
  <c r="X48"/>
  <c r="Y48"/>
  <c r="Z48"/>
  <c r="AA48"/>
  <c r="AB48"/>
  <c r="AC48"/>
  <c r="AD48"/>
  <c r="AF48"/>
  <c r="P48" s="1"/>
  <c r="AG48"/>
  <c r="Q48" s="1"/>
  <c r="AH48"/>
  <c r="R48" s="1"/>
  <c r="AI48"/>
  <c r="S48" s="1"/>
  <c r="AJ48"/>
  <c r="T48" s="1"/>
  <c r="AK48"/>
  <c r="U48" s="1"/>
  <c r="AL48"/>
  <c r="V48" s="1"/>
  <c r="X49"/>
  <c r="Y49"/>
  <c r="Z49"/>
  <c r="AA49"/>
  <c r="AB49"/>
  <c r="AC49"/>
  <c r="AD49"/>
  <c r="AF49"/>
  <c r="P49" s="1"/>
  <c r="AG49"/>
  <c r="Q49" s="1"/>
  <c r="AH49"/>
  <c r="R49" s="1"/>
  <c r="AI49"/>
  <c r="S49" s="1"/>
  <c r="AJ49"/>
  <c r="T49" s="1"/>
  <c r="AK49"/>
  <c r="U49" s="1"/>
  <c r="AL49"/>
  <c r="V49" s="1"/>
  <c r="X50"/>
  <c r="Y50"/>
  <c r="Z50"/>
  <c r="AA50"/>
  <c r="AB50"/>
  <c r="AC50"/>
  <c r="AD50"/>
  <c r="AF50"/>
  <c r="P50" s="1"/>
  <c r="AG50"/>
  <c r="Q50" s="1"/>
  <c r="AH50"/>
  <c r="R50" s="1"/>
  <c r="AI50"/>
  <c r="S50" s="1"/>
  <c r="AJ50"/>
  <c r="T50" s="1"/>
  <c r="AK50"/>
  <c r="U50" s="1"/>
  <c r="AL50"/>
  <c r="V50" s="1"/>
  <c r="X51"/>
  <c r="Y51"/>
  <c r="Z51"/>
  <c r="AA51"/>
  <c r="AB51"/>
  <c r="AC51"/>
  <c r="AD51"/>
  <c r="AF51"/>
  <c r="P51" s="1"/>
  <c r="AG51"/>
  <c r="Q51" s="1"/>
  <c r="AH51"/>
  <c r="R51" s="1"/>
  <c r="AI51"/>
  <c r="S51" s="1"/>
  <c r="AJ51"/>
  <c r="T51" s="1"/>
  <c r="AK51"/>
  <c r="U51" s="1"/>
  <c r="AL51"/>
  <c r="V51" s="1"/>
  <c r="X52"/>
  <c r="Y52"/>
  <c r="Z52"/>
  <c r="AA52"/>
  <c r="AB52"/>
  <c r="AC52"/>
  <c r="AD52"/>
  <c r="AF52"/>
  <c r="P52" s="1"/>
  <c r="AG52"/>
  <c r="Q52" s="1"/>
  <c r="AH52"/>
  <c r="R52" s="1"/>
  <c r="AI52"/>
  <c r="S52" s="1"/>
  <c r="AJ52"/>
  <c r="T52" s="1"/>
  <c r="AK52"/>
  <c r="U52" s="1"/>
  <c r="AL52"/>
  <c r="V52" s="1"/>
  <c r="X53"/>
  <c r="Y53"/>
  <c r="Z53"/>
  <c r="AA53"/>
  <c r="AB53"/>
  <c r="AC53"/>
  <c r="AD53"/>
  <c r="AF53"/>
  <c r="P53" s="1"/>
  <c r="AG53"/>
  <c r="Q53" s="1"/>
  <c r="AH53"/>
  <c r="R53" s="1"/>
  <c r="AI53"/>
  <c r="S53" s="1"/>
  <c r="AJ53"/>
  <c r="T53" s="1"/>
  <c r="AK53"/>
  <c r="U53" s="1"/>
  <c r="AL53"/>
  <c r="V53" s="1"/>
  <c r="G6" i="2"/>
</calcChain>
</file>

<file path=xl/comments1.xml><?xml version="1.0" encoding="utf-8"?>
<comments xmlns="http://schemas.openxmlformats.org/spreadsheetml/2006/main">
  <authors>
    <author>Jon</author>
  </authors>
  <commentList>
    <comment ref="N1" authorId="0">
      <text>
        <r>
          <rPr>
            <b/>
            <u/>
            <sz val="8"/>
            <color indexed="81"/>
            <rFont val="Tahoma"/>
            <family val="2"/>
          </rPr>
          <t xml:space="preserve">Limited Use Policy
</t>
        </r>
        <r>
          <rPr>
            <sz val="8"/>
            <color indexed="81"/>
            <rFont val="Tahoma"/>
            <family val="2"/>
          </rPr>
          <t xml:space="preserve">The Software and Documentation are protected by United States copyright laws and international treaties. You must treat the Software and Documentation like any other copyrighted material (a book, for example). 
</t>
        </r>
        <r>
          <rPr>
            <b/>
            <sz val="8"/>
            <color indexed="81"/>
            <rFont val="Tahoma"/>
            <family val="2"/>
          </rPr>
          <t>You may not:</t>
        </r>
        <r>
          <rPr>
            <sz val="8"/>
            <color indexed="81"/>
            <rFont val="Tahoma"/>
            <family val="2"/>
          </rPr>
          <t xml:space="preserve">
- Copy the Documentation 
- Copy the Software except to make archival or backup copies
- Modify or adapt the Software or merge it into another program (unless the said program has been legally licensed from Vertex42, LLC)
- Reverse engineer, disassemble, decompile or make any attempt to discover the source code of the Software (this does not apply to non-password-protected VBA code) 
- Place the Software onto a server so that it is accessible via a public network such as the Internet 
- Sublicense, rent, lease or lend any portion of the Software or Documentation.</t>
        </r>
        <r>
          <rPr>
            <b/>
            <u/>
            <sz val="8"/>
            <color indexed="81"/>
            <rFont val="Tahoma"/>
            <family val="2"/>
          </rPr>
          <t xml:space="preserve">
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Some states do not allow the limitation or exclusion of liability for incidental or consequential damages, so the above limitation may not apply to you.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comment>
  </commentList>
</comments>
</file>

<file path=xl/sharedStrings.xml><?xml version="1.0" encoding="utf-8"?>
<sst xmlns="http://schemas.openxmlformats.org/spreadsheetml/2006/main" count="147" uniqueCount="105">
  <si>
    <t>Settings and Formulas</t>
  </si>
  <si>
    <t>Today's Date</t>
  </si>
  <si>
    <t>Month Names</t>
  </si>
  <si>
    <t>month</t>
  </si>
  <si>
    <t>January</t>
  </si>
  <si>
    <t>year</t>
  </si>
  <si>
    <t>February</t>
  </si>
  <si>
    <t>monthName</t>
  </si>
  <si>
    <t>March</t>
  </si>
  <si>
    <t>startDate</t>
  </si>
  <si>
    <t>April</t>
  </si>
  <si>
    <t>startDayOfWeek</t>
  </si>
  <si>
    <t>May</t>
  </si>
  <si>
    <t>prevMonth</t>
  </si>
  <si>
    <t>June</t>
  </si>
  <si>
    <t>prevMonthName</t>
  </si>
  <si>
    <t>July</t>
  </si>
  <si>
    <t>nextMonth</t>
  </si>
  <si>
    <t>August</t>
  </si>
  <si>
    <t>nextMonthName</t>
  </si>
  <si>
    <t>September</t>
  </si>
  <si>
    <t>MonFirst</t>
  </si>
  <si>
    <t>October</t>
  </si>
  <si>
    <t>November</t>
  </si>
  <si>
    <t>SUNDAY First</t>
  </si>
  <si>
    <t>MONDAY First</t>
  </si>
  <si>
    <t>December</t>
  </si>
  <si>
    <t>WeekNo</t>
  </si>
  <si>
    <t>S</t>
  </si>
  <si>
    <t>M</t>
  </si>
  <si>
    <t>T</t>
  </si>
  <si>
    <t>W</t>
  </si>
  <si>
    <t>Th</t>
  </si>
  <si>
    <t>F</t>
  </si>
  <si>
    <t>Sa</t>
  </si>
  <si>
    <t>Su</t>
  </si>
  <si>
    <t>Month</t>
  </si>
  <si>
    <t>Year</t>
  </si>
  <si>
    <t>Notes:</t>
  </si>
  <si>
    <t>© 2007 Vertex42 LLC, www.vertex42.com/calendars</t>
  </si>
  <si>
    <t>Copying the Mini Calendars</t>
  </si>
  <si>
    <t xml:space="preserve">To create copies of the previous and next month calendars as pictures, rather </t>
  </si>
  <si>
    <t>than linked objects, you will need to use a little "trick".</t>
  </si>
  <si>
    <t>Hiding / Showing Cell Gridlines</t>
  </si>
  <si>
    <t>"calendarDays"</t>
  </si>
  <si>
    <t>© 2007 Vertex42 LLC</t>
  </si>
  <si>
    <t>Printing</t>
  </si>
  <si>
    <r>
      <t>a)</t>
    </r>
    <r>
      <rPr>
        <sz val="10"/>
        <rFont val="Verdana"/>
        <family val="2"/>
      </rPr>
      <t xml:space="preserve"> Select one or both of the calendars</t>
    </r>
  </si>
  <si>
    <r>
      <t>d)</t>
    </r>
    <r>
      <rPr>
        <sz val="10"/>
        <rFont val="Verdana"/>
        <family val="2"/>
      </rPr>
      <t xml:space="preserve"> Paste (Ctrl+v) the image into Excel.</t>
    </r>
  </si>
  <si>
    <t>The calendar uses CONDITIONAL FORMATTING to change the background color of the</t>
  </si>
  <si>
    <t xml:space="preserve">cells. To remove all conditional formatting, select all the cells in the calendar, then go to </t>
  </si>
  <si>
    <t>Copying the Calendar to a New Workbook</t>
  </si>
  <si>
    <t>The best way to copy your calendar to a separate workbook is to first copy your</t>
  </si>
  <si>
    <t>into a new workbook. This is done by right-clicking on the worksheet tab and selecting</t>
  </si>
  <si>
    <t>Using the Calendar as a Template</t>
  </si>
  <si>
    <t>first make a copy of the current month and paste it into the Planning worksheet.</t>
  </si>
  <si>
    <r>
      <t>3)</t>
    </r>
    <r>
      <rPr>
        <sz val="10"/>
        <rFont val="Arial"/>
        <family val="2"/>
      </rPr>
      <t xml:space="preserve"> </t>
    </r>
    <r>
      <rPr>
        <b/>
        <sz val="10"/>
        <rFont val="Verdana"/>
        <family val="2"/>
      </rPr>
      <t>Paste the Calendar</t>
    </r>
    <r>
      <rPr>
        <sz val="10"/>
        <rFont val="Verdana"/>
        <family val="2"/>
      </rPr>
      <t xml:space="preserve"> into the </t>
    </r>
    <r>
      <rPr>
        <i/>
        <sz val="10"/>
        <rFont val="Verdana"/>
        <family val="2"/>
      </rPr>
      <t>Planning</t>
    </r>
    <r>
      <rPr>
        <sz val="10"/>
        <rFont val="Verdana"/>
        <family val="2"/>
      </rPr>
      <t xml:space="preserve"> worksheet</t>
    </r>
  </si>
  <si>
    <t>The planning worksheet has been formatted so that the column widths</t>
  </si>
  <si>
    <r>
      <t xml:space="preserve">are the same as the </t>
    </r>
    <r>
      <rPr>
        <i/>
        <sz val="10"/>
        <rFont val="Verdana"/>
        <family val="2"/>
      </rPr>
      <t>Calendar</t>
    </r>
    <r>
      <rPr>
        <sz val="10"/>
        <rFont val="Arial"/>
        <family val="2"/>
      </rPr>
      <t xml:space="preserve"> worksheet.</t>
    </r>
  </si>
  <si>
    <r>
      <t>a)</t>
    </r>
    <r>
      <rPr>
        <sz val="10"/>
        <rFont val="Arial"/>
        <family val="2"/>
      </rPr>
      <t xml:space="preserve"> Select cell A1 in the Planning worksheet</t>
    </r>
  </si>
  <si>
    <r>
      <t>4)</t>
    </r>
    <r>
      <rPr>
        <sz val="10"/>
        <rFont val="Arial"/>
        <family val="2"/>
      </rPr>
      <t xml:space="preserve"> </t>
    </r>
    <r>
      <rPr>
        <b/>
        <sz val="10"/>
        <rFont val="Verdana"/>
        <family val="2"/>
      </rPr>
      <t>Convert Formulas to Static Dates</t>
    </r>
  </si>
  <si>
    <t>Immediately after pasting the calendar …</t>
  </si>
  <si>
    <t>(See "Using The Calendar as a Template" in the Help worksheet)</t>
  </si>
  <si>
    <r>
      <t>1)</t>
    </r>
    <r>
      <rPr>
        <sz val="10"/>
        <rFont val="Arial"/>
        <family val="2"/>
      </rPr>
      <t xml:space="preserve"> </t>
    </r>
    <r>
      <rPr>
        <b/>
        <sz val="10"/>
        <rFont val="Verdana"/>
        <family val="2"/>
      </rPr>
      <t xml:space="preserve">Select the Calendar Range. </t>
    </r>
    <r>
      <rPr>
        <sz val="10"/>
        <rFont val="Verdana"/>
        <family val="2"/>
      </rPr>
      <t>This can be done quickly by pressing Ctrl+G</t>
    </r>
  </si>
  <si>
    <t>and then selecting "calendarRange" from the list box.</t>
  </si>
  <si>
    <t>Pasting the calendar will also paste the cell formulas, so …</t>
  </si>
  <si>
    <t>calendar to the Planning worksheet as mentioned above and then copy the Planning worksheet</t>
  </si>
  <si>
    <t>Move or Copy… as shown below. Make sure you COPY the worksheet and don't MOVE it.</t>
  </si>
  <si>
    <t>By repeating the process of copying the calendar to the Planning worksheet and then copying</t>
  </si>
  <si>
    <t>Monthly Calendar Help</t>
  </si>
  <si>
    <t>To add events to the calendar and use the spreadsheet for more than just one month,</t>
  </si>
  <si>
    <t>month on a different worksheet.</t>
  </si>
  <si>
    <r>
      <t xml:space="preserve">the worksheet to the new workbook, you can create a </t>
    </r>
    <r>
      <rPr>
        <b/>
        <sz val="10"/>
        <rFont val="Arial"/>
        <family val="2"/>
      </rPr>
      <t>12-month calendar</t>
    </r>
    <r>
      <rPr>
        <sz val="10"/>
        <rFont val="Arial"/>
        <family val="2"/>
      </rPr>
      <t xml:space="preserve"> in which you have each</t>
    </r>
  </si>
  <si>
    <t>version 1.0</t>
  </si>
  <si>
    <t>Visit Vertex42.com for More Calendars!</t>
  </si>
  <si>
    <t>Monthly Calendar Template</t>
  </si>
  <si>
    <t>Also, if you are trying to figure out how the template works, you'll need to do two things:</t>
  </si>
  <si>
    <t>1) Go to Formulas &gt; Name Manager and take note of the named ranges</t>
  </si>
  <si>
    <t>2) Right-click on one of the worksheet tabs below and select Unhide to view the Settings sheet</t>
  </si>
  <si>
    <r>
      <t xml:space="preserve">Note: </t>
    </r>
    <r>
      <rPr>
        <sz val="10"/>
        <rFont val="Arial"/>
        <family val="2"/>
      </rPr>
      <t>These instructions apply to Excel 2007</t>
    </r>
  </si>
  <si>
    <r>
      <t>2)</t>
    </r>
    <r>
      <rPr>
        <sz val="10"/>
        <rFont val="Arial"/>
        <family val="2"/>
      </rPr>
      <t xml:space="preserve"> </t>
    </r>
    <r>
      <rPr>
        <b/>
        <sz val="10"/>
        <rFont val="Verdana"/>
        <family val="2"/>
      </rPr>
      <t xml:space="preserve">Copy the Whole Calendar. </t>
    </r>
    <r>
      <rPr>
        <sz val="10"/>
        <rFont val="Verdana"/>
        <family val="2"/>
      </rPr>
      <t>Press Ctrl+c</t>
    </r>
  </si>
  <si>
    <r>
      <t>b)</t>
    </r>
    <r>
      <rPr>
        <sz val="10"/>
        <rFont val="Arial"/>
        <family val="2"/>
      </rPr>
      <t xml:space="preserve"> Press Ctrl+v</t>
    </r>
  </si>
  <si>
    <t>command on the Home ribbon.</t>
  </si>
  <si>
    <t>Select the "Paste Values" option from the Paste</t>
  </si>
  <si>
    <t>If you followed the above instructions, then you will need to delete the mini-calendars after</t>
  </si>
  <si>
    <t>copying the calendar, because the images will still be linked to the Settings worksheet.</t>
  </si>
  <si>
    <r>
      <t>b)</t>
    </r>
    <r>
      <rPr>
        <sz val="10"/>
        <rFont val="Verdana"/>
        <family val="2"/>
      </rPr>
      <t xml:space="preserve"> Select the "As Picture" option from the Paste command on </t>
    </r>
  </si>
  <si>
    <t xml:space="preserve">    the Home ribbon, and then choose "Copy as Picture..."</t>
  </si>
  <si>
    <r>
      <t>c)</t>
    </r>
    <r>
      <rPr>
        <sz val="10"/>
        <rFont val="Verdana"/>
        <family val="2"/>
      </rPr>
      <t xml:space="preserve"> Select "As Shown on Screen", and select OK.</t>
    </r>
  </si>
  <si>
    <t>Everything is already set up to print the calendar to letter size paper (landscape).</t>
  </si>
  <si>
    <t>To modify print settings, go to the Page Layout ribbon.</t>
  </si>
  <si>
    <t>To toggle the cell gridlines on and off in Excel, go to View ribbon and toggle the</t>
  </si>
  <si>
    <t>Gridlines option.</t>
  </si>
  <si>
    <t>Choosing a New Theme</t>
  </si>
  <si>
    <t>To select a new color scheme for the calendar, go to the Page Layout ribbon</t>
  </si>
  <si>
    <t>and click on the Themes command to change the theme.</t>
  </si>
  <si>
    <t>Conditional Formatting on the Home ribbon and select Clear Rules.</t>
  </si>
  <si>
    <t>To quickly select just the cells containing the days of the month, press Ctrl+G and select</t>
  </si>
  <si>
    <t>Modifying the Formatting</t>
  </si>
  <si>
    <t xml:space="preserve">12:30-1:20 </t>
  </si>
  <si>
    <t>Kinesiology Group</t>
  </si>
  <si>
    <t>Talk by Eric</t>
  </si>
  <si>
    <t xml:space="preserve"> </t>
  </si>
  <si>
    <t xml:space="preserve">12:30-1:00 </t>
  </si>
  <si>
    <t>Tumor Modeling</t>
  </si>
</sst>
</file>

<file path=xl/styles.xml><?xml version="1.0" encoding="utf-8"?>
<styleSheet xmlns="http://schemas.openxmlformats.org/spreadsheetml/2006/main">
  <numFmts count="1">
    <numFmt numFmtId="164" formatCode="d"/>
  </numFmts>
  <fonts count="35">
    <font>
      <sz val="10"/>
      <name val="Arial"/>
      <family val="2"/>
    </font>
    <font>
      <u/>
      <sz val="10"/>
      <color indexed="12"/>
      <name val="Verdana"/>
      <family val="2"/>
    </font>
    <font>
      <b/>
      <sz val="14"/>
      <color indexed="16"/>
      <name val="Verdana"/>
      <family val="2"/>
    </font>
    <font>
      <sz val="8"/>
      <color indexed="16"/>
      <name val="Verdana"/>
      <family val="2"/>
    </font>
    <font>
      <sz val="8"/>
      <name val="Arial"/>
      <family val="2"/>
    </font>
    <font>
      <sz val="10"/>
      <name val="Verdana"/>
      <family val="2"/>
    </font>
    <font>
      <sz val="7"/>
      <name val="Arial"/>
      <family val="2"/>
    </font>
    <font>
      <b/>
      <sz val="10"/>
      <name val="Verdana"/>
      <family val="2"/>
    </font>
    <font>
      <i/>
      <sz val="10"/>
      <name val="Verdana"/>
      <family val="2"/>
    </font>
    <font>
      <b/>
      <i/>
      <sz val="10"/>
      <name val="Verdana"/>
      <family val="2"/>
    </font>
    <font>
      <sz val="8"/>
      <name val="Verdana"/>
      <family val="2"/>
    </font>
    <font>
      <sz val="7"/>
      <name val="Verdana"/>
      <family val="2"/>
    </font>
    <font>
      <b/>
      <sz val="8"/>
      <name val="Tahoma"/>
      <family val="2"/>
    </font>
    <font>
      <b/>
      <sz val="8"/>
      <name val="Verdana"/>
      <family val="2"/>
    </font>
    <font>
      <sz val="8"/>
      <name val="Tahoma"/>
      <family val="2"/>
    </font>
    <font>
      <sz val="8"/>
      <color indexed="81"/>
      <name val="Tahoma"/>
      <family val="2"/>
    </font>
    <font>
      <u/>
      <sz val="8"/>
      <color indexed="12"/>
      <name val="Verdana"/>
      <family val="2"/>
    </font>
    <font>
      <b/>
      <sz val="10"/>
      <name val="Arial"/>
      <family val="2"/>
    </font>
    <font>
      <sz val="48"/>
      <color indexed="60"/>
      <name val="Bookman Old Style"/>
      <family val="1"/>
    </font>
    <font>
      <b/>
      <sz val="12"/>
      <color indexed="9"/>
      <name val="Bookman Old Style"/>
      <family val="1"/>
    </font>
    <font>
      <b/>
      <sz val="14"/>
      <name val="Times New Roman"/>
      <family val="1"/>
    </font>
    <font>
      <sz val="9"/>
      <name val="Tahoma"/>
      <family val="2"/>
    </font>
    <font>
      <b/>
      <sz val="10"/>
      <name val="Tahoma"/>
      <family val="2"/>
    </font>
    <font>
      <sz val="10"/>
      <name val="Tahoma"/>
      <family val="2"/>
    </font>
    <font>
      <b/>
      <sz val="10"/>
      <name val="Bookman Old Style"/>
      <family val="1"/>
    </font>
    <font>
      <sz val="8"/>
      <name val="Times New Roman"/>
      <family val="1"/>
    </font>
    <font>
      <b/>
      <u/>
      <sz val="8"/>
      <color indexed="81"/>
      <name val="Tahoma"/>
      <family val="2"/>
    </font>
    <font>
      <b/>
      <sz val="8"/>
      <color indexed="81"/>
      <name val="Tahoma"/>
      <family val="2"/>
    </font>
    <font>
      <b/>
      <sz val="12"/>
      <name val="Verdana"/>
      <family val="2"/>
    </font>
    <font>
      <b/>
      <sz val="12"/>
      <name val="Arial"/>
      <family val="2"/>
    </font>
    <font>
      <sz val="12"/>
      <name val="Arial"/>
      <family val="2"/>
    </font>
    <font>
      <i/>
      <sz val="8"/>
      <name val="Verdana"/>
      <family val="2"/>
    </font>
    <font>
      <b/>
      <sz val="16"/>
      <color indexed="16"/>
      <name val="Verdana"/>
      <family val="2"/>
    </font>
    <font>
      <b/>
      <sz val="14"/>
      <name val="Verdana"/>
      <family val="2"/>
    </font>
    <font>
      <sz val="48"/>
      <color theme="7" tint="-0.499984740745262"/>
      <name val="Bookman Old Style"/>
      <family val="1"/>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indexed="55"/>
        <bgColor indexed="64"/>
      </patternFill>
    </fill>
    <fill>
      <patternFill patternType="solid">
        <fgColor theme="7" tint="-0.499984740745262"/>
        <bgColor indexed="64"/>
      </patternFill>
    </fill>
    <fill>
      <patternFill patternType="solid">
        <fgColor theme="0" tint="-0.14999847407452621"/>
        <bgColor indexed="64"/>
      </patternFill>
    </fill>
  </fills>
  <borders count="17">
    <border>
      <left/>
      <right/>
      <top/>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theme="7" tint="-0.499984740745262"/>
      </left>
      <right/>
      <top style="thin">
        <color theme="7" tint="-0.499984740745262"/>
      </top>
      <bottom style="thin">
        <color theme="7" tint="-0.499984740745262"/>
      </bottom>
      <diagonal/>
    </border>
    <border>
      <left/>
      <right/>
      <top style="thin">
        <color theme="7" tint="-0.499984740745262"/>
      </top>
      <bottom style="thin">
        <color theme="7" tint="-0.499984740745262"/>
      </bottom>
      <diagonal/>
    </border>
    <border>
      <left/>
      <right style="thin">
        <color theme="7" tint="-0.499984740745262"/>
      </right>
      <top style="thin">
        <color theme="7" tint="-0.499984740745262"/>
      </top>
      <bottom style="thin">
        <color theme="7" tint="-0.499984740745262"/>
      </bottom>
      <diagonal/>
    </border>
    <border>
      <left style="thin">
        <color theme="7" tint="-0.499984740745262"/>
      </left>
      <right/>
      <top style="thin">
        <color theme="7" tint="-0.499984740745262"/>
      </top>
      <bottom/>
      <diagonal/>
    </border>
    <border>
      <left/>
      <right style="thin">
        <color theme="7" tint="-0.499984740745262"/>
      </right>
      <top style="thin">
        <color theme="7" tint="-0.499984740745262"/>
      </top>
      <bottom/>
      <diagonal/>
    </border>
    <border>
      <left style="thin">
        <color theme="7" tint="-0.499984740745262"/>
      </left>
      <right/>
      <top/>
      <bottom/>
      <diagonal/>
    </border>
    <border>
      <left/>
      <right style="thin">
        <color theme="7" tint="-0.499984740745262"/>
      </right>
      <top/>
      <bottom/>
      <diagonal/>
    </border>
    <border>
      <left style="thin">
        <color theme="7" tint="-0.499984740745262"/>
      </left>
      <right/>
      <top/>
      <bottom style="thin">
        <color theme="7" tint="-0.499984740745262"/>
      </bottom>
      <diagonal/>
    </border>
    <border>
      <left/>
      <right style="thin">
        <color theme="7" tint="-0.499984740745262"/>
      </right>
      <top/>
      <bottom style="thin">
        <color theme="7" tint="-0.499984740745262"/>
      </bottom>
      <diagonal/>
    </border>
    <border>
      <left/>
      <right/>
      <top style="thin">
        <color theme="7" tint="-0.499984740745262"/>
      </top>
      <bottom/>
      <diagonal/>
    </border>
    <border>
      <left/>
      <right/>
      <top/>
      <bottom style="thin">
        <color theme="7" tint="-0.499984740745262"/>
      </bottom>
      <diagonal/>
    </border>
  </borders>
  <cellStyleXfs count="2">
    <xf numFmtId="0" fontId="0" fillId="0" borderId="0"/>
    <xf numFmtId="0" fontId="1" fillId="0" borderId="0" applyNumberFormat="0" applyFill="0" applyBorder="0" applyAlignment="0" applyProtection="0">
      <alignment vertical="top"/>
      <protection locked="0"/>
    </xf>
  </cellStyleXfs>
  <cellXfs count="93">
    <xf numFmtId="0" fontId="0" fillId="0" borderId="0" xfId="0"/>
    <xf numFmtId="0" fontId="0" fillId="0" borderId="0" xfId="0" applyBorder="1" applyAlignment="1">
      <alignment horizontal="center"/>
    </xf>
    <xf numFmtId="0" fontId="4" fillId="0" borderId="0" xfId="0" applyFont="1" applyAlignment="1">
      <alignment vertical="top"/>
    </xf>
    <xf numFmtId="0" fontId="8" fillId="2" borderId="0" xfId="0" applyFont="1" applyFill="1"/>
    <xf numFmtId="0" fontId="0" fillId="2" borderId="0" xfId="0" applyFill="1"/>
    <xf numFmtId="0" fontId="9" fillId="0" borderId="0" xfId="0" applyFont="1" applyAlignment="1">
      <alignment horizontal="right"/>
    </xf>
    <xf numFmtId="14" fontId="5" fillId="0" borderId="0" xfId="0" applyNumberFormat="1" applyFont="1" applyAlignment="1">
      <alignment horizontal="center"/>
    </xf>
    <xf numFmtId="0" fontId="0" fillId="0" borderId="0" xfId="0" applyFill="1"/>
    <xf numFmtId="0" fontId="0" fillId="3" borderId="0" xfId="0" applyFill="1"/>
    <xf numFmtId="0" fontId="5" fillId="0" borderId="0" xfId="0" applyFont="1" applyAlignment="1">
      <alignment horizontal="center"/>
    </xf>
    <xf numFmtId="0" fontId="7" fillId="0" borderId="0" xfId="0" applyFont="1" applyAlignment="1">
      <alignment horizontal="right"/>
    </xf>
    <xf numFmtId="0" fontId="5" fillId="0" borderId="0" xfId="0" applyFont="1" applyAlignment="1">
      <alignment horizontal="right"/>
    </xf>
    <xf numFmtId="0" fontId="4" fillId="0" borderId="0" xfId="0" applyFont="1"/>
    <xf numFmtId="14" fontId="10" fillId="0" borderId="0" xfId="0" applyNumberFormat="1" applyFont="1"/>
    <xf numFmtId="14" fontId="10" fillId="0" borderId="0" xfId="0" applyNumberFormat="1" applyFont="1" applyAlignment="1">
      <alignment horizontal="center"/>
    </xf>
    <xf numFmtId="14" fontId="0" fillId="0" borderId="0" xfId="0" applyNumberFormat="1"/>
    <xf numFmtId="0" fontId="10" fillId="0" borderId="0" xfId="0" applyFont="1" applyAlignment="1">
      <alignment horizontal="center"/>
    </xf>
    <xf numFmtId="0" fontId="6" fillId="0" borderId="0" xfId="0" applyFont="1"/>
    <xf numFmtId="0" fontId="6" fillId="0" borderId="0" xfId="0" applyFont="1" applyBorder="1" applyAlignment="1">
      <alignment horizontal="center"/>
    </xf>
    <xf numFmtId="0" fontId="6" fillId="0" borderId="0" xfId="0" applyFont="1" applyAlignment="1">
      <alignment vertical="center"/>
    </xf>
    <xf numFmtId="0" fontId="13" fillId="0" borderId="0" xfId="0" applyFont="1" applyBorder="1" applyAlignment="1">
      <alignment horizontal="left" vertical="top"/>
    </xf>
    <xf numFmtId="0" fontId="10" fillId="0" borderId="0" xfId="0" applyFont="1" applyBorder="1" applyAlignment="1">
      <alignment horizontal="center" vertical="top"/>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1" fillId="0" borderId="0" xfId="0" applyFont="1" applyBorder="1" applyAlignment="1">
      <alignment horizontal="center" vertical="center"/>
    </xf>
    <xf numFmtId="0" fontId="6" fillId="0" borderId="0" xfId="0" applyFont="1" applyBorder="1" applyAlignment="1">
      <alignment horizontal="center" vertical="center"/>
    </xf>
    <xf numFmtId="164" fontId="14" fillId="0" borderId="4" xfId="0" applyNumberFormat="1" applyFont="1" applyFill="1" applyBorder="1" applyAlignment="1">
      <alignment horizontal="center" vertical="center"/>
    </xf>
    <xf numFmtId="164" fontId="11" fillId="0" borderId="4" xfId="0" applyNumberFormat="1" applyFont="1" applyFill="1" applyBorder="1" applyAlignment="1">
      <alignment horizontal="center" vertical="center"/>
    </xf>
    <xf numFmtId="0" fontId="6" fillId="0" borderId="0" xfId="0" applyFont="1" applyAlignment="1">
      <alignment horizontal="center" vertical="center"/>
    </xf>
    <xf numFmtId="164" fontId="11" fillId="0" borderId="4" xfId="0" applyNumberFormat="1" applyFont="1" applyBorder="1" applyAlignment="1">
      <alignment horizontal="center" vertical="center"/>
    </xf>
    <xf numFmtId="0" fontId="11" fillId="0" borderId="0" xfId="0" applyFont="1" applyFill="1" applyBorder="1" applyAlignment="1">
      <alignment horizontal="center" vertical="center"/>
    </xf>
    <xf numFmtId="0" fontId="13" fillId="0" borderId="0" xfId="0" applyFont="1" applyFill="1" applyBorder="1" applyAlignment="1">
      <alignment horizontal="left" vertical="top"/>
    </xf>
    <xf numFmtId="0" fontId="10" fillId="0" borderId="0" xfId="0" applyFont="1" applyFill="1" applyBorder="1" applyAlignment="1">
      <alignment horizontal="center" vertical="top"/>
    </xf>
    <xf numFmtId="0" fontId="17" fillId="2" borderId="0" xfId="0" applyFont="1" applyFill="1" applyAlignment="1">
      <alignment horizontal="center"/>
    </xf>
    <xf numFmtId="0" fontId="5" fillId="2" borderId="0" xfId="0" applyFont="1" applyFill="1" applyAlignment="1">
      <alignment horizontal="right"/>
    </xf>
    <xf numFmtId="0" fontId="7" fillId="2" borderId="0" xfId="0" applyFont="1" applyFill="1" applyAlignment="1">
      <alignment horizontal="center"/>
    </xf>
    <xf numFmtId="0" fontId="0" fillId="0" borderId="0" xfId="0" applyAlignment="1">
      <alignment vertical="center"/>
    </xf>
    <xf numFmtId="0" fontId="4" fillId="0" borderId="0" xfId="0" applyFont="1" applyAlignment="1">
      <alignment vertical="center"/>
    </xf>
    <xf numFmtId="0" fontId="14" fillId="0" borderId="0" xfId="0" applyFont="1" applyFill="1" applyBorder="1"/>
    <xf numFmtId="0" fontId="0" fillId="0" borderId="0" xfId="0" applyBorder="1"/>
    <xf numFmtId="0" fontId="28" fillId="2" borderId="0" xfId="0" applyFont="1" applyFill="1"/>
    <xf numFmtId="0" fontId="17" fillId="0" borderId="0" xfId="0" applyFont="1"/>
    <xf numFmtId="0" fontId="7" fillId="0" borderId="0" xfId="0" applyFont="1"/>
    <xf numFmtId="0" fontId="2" fillId="2" borderId="0" xfId="0" applyFont="1" applyFill="1" applyAlignment="1">
      <alignment vertical="center"/>
    </xf>
    <xf numFmtId="0" fontId="3" fillId="2" borderId="0" xfId="0" applyFont="1" applyFill="1"/>
    <xf numFmtId="0" fontId="4" fillId="2" borderId="0" xfId="0" applyFont="1" applyFill="1" applyAlignment="1">
      <alignment horizontal="right"/>
    </xf>
    <xf numFmtId="0" fontId="29" fillId="0" borderId="0" xfId="0" applyFont="1"/>
    <xf numFmtId="0" fontId="30" fillId="0" borderId="0" xfId="0" applyFont="1"/>
    <xf numFmtId="0" fontId="31" fillId="2" borderId="0" xfId="0" applyFont="1" applyFill="1" applyAlignment="1">
      <alignment horizontal="center" vertical="center"/>
    </xf>
    <xf numFmtId="0" fontId="13" fillId="2" borderId="0" xfId="0" applyFont="1" applyFill="1" applyAlignment="1">
      <alignment horizontal="center" vertical="center"/>
    </xf>
    <xf numFmtId="0" fontId="4" fillId="0" borderId="0" xfId="0" applyFont="1" applyBorder="1" applyAlignment="1">
      <alignment horizontal="center"/>
    </xf>
    <xf numFmtId="0" fontId="17" fillId="4" borderId="5" xfId="0" applyFont="1" applyFill="1" applyBorder="1" applyAlignment="1" applyProtection="1">
      <alignment horizontal="center" vertical="center"/>
      <protection locked="0"/>
    </xf>
    <xf numFmtId="0" fontId="18" fillId="0" borderId="0" xfId="0" applyFont="1" applyFill="1" applyAlignment="1">
      <alignment horizontal="center" vertical="center"/>
    </xf>
    <xf numFmtId="0" fontId="5" fillId="0" borderId="0" xfId="0" applyFont="1"/>
    <xf numFmtId="0" fontId="9" fillId="0" borderId="0" xfId="0" applyFont="1"/>
    <xf numFmtId="0" fontId="32" fillId="2" borderId="0" xfId="0" applyFont="1" applyFill="1" applyAlignment="1">
      <alignment vertical="center"/>
    </xf>
    <xf numFmtId="0" fontId="3" fillId="5" borderId="0" xfId="0" applyFont="1" applyFill="1"/>
    <xf numFmtId="0" fontId="0" fillId="5" borderId="0" xfId="0" applyFill="1"/>
    <xf numFmtId="0" fontId="10" fillId="5" borderId="0" xfId="0" applyFont="1" applyFill="1" applyAlignment="1">
      <alignment horizontal="right" vertical="center"/>
    </xf>
    <xf numFmtId="0" fontId="16" fillId="5" borderId="0" xfId="1" applyFont="1" applyFill="1" applyAlignment="1" applyProtection="1">
      <alignment horizontal="right"/>
    </xf>
    <xf numFmtId="0" fontId="33" fillId="5" borderId="0" xfId="0" applyFont="1" applyFill="1" applyAlignment="1">
      <alignment vertical="center"/>
    </xf>
    <xf numFmtId="0" fontId="10" fillId="5" borderId="0" xfId="0" applyFont="1" applyFill="1" applyAlignment="1">
      <alignment horizontal="right"/>
    </xf>
    <xf numFmtId="0" fontId="1" fillId="2" borderId="0" xfId="1" applyFill="1" applyAlignment="1" applyProtection="1">
      <alignment horizontal="right"/>
    </xf>
    <xf numFmtId="0" fontId="34" fillId="0" borderId="0" xfId="0" applyFont="1" applyFill="1" applyAlignment="1">
      <alignment horizontal="center" vertical="center"/>
    </xf>
    <xf numFmtId="0" fontId="19" fillId="6" borderId="6" xfId="0" applyFont="1" applyFill="1" applyBorder="1" applyAlignment="1">
      <alignment horizontal="left" vertical="center"/>
    </xf>
    <xf numFmtId="0" fontId="19" fillId="6" borderId="7" xfId="0" applyFont="1" applyFill="1" applyBorder="1" applyAlignment="1">
      <alignment horizontal="left" vertical="center"/>
    </xf>
    <xf numFmtId="0" fontId="19" fillId="6" borderId="8" xfId="0" applyFont="1" applyFill="1" applyBorder="1" applyAlignment="1">
      <alignment horizontal="left" vertical="center"/>
    </xf>
    <xf numFmtId="164" fontId="20" fillId="0" borderId="9" xfId="0" applyNumberFormat="1" applyFont="1" applyFill="1" applyBorder="1" applyAlignment="1">
      <alignment horizontal="center" vertical="center"/>
    </xf>
    <xf numFmtId="0" fontId="21" fillId="0" borderId="10" xfId="0" applyNumberFormat="1" applyFont="1" applyFill="1" applyBorder="1" applyAlignment="1">
      <alignment horizontal="left" vertical="center"/>
    </xf>
    <xf numFmtId="0" fontId="21" fillId="0" borderId="11" xfId="0" applyNumberFormat="1" applyFont="1" applyFill="1" applyBorder="1" applyAlignment="1">
      <alignment horizontal="left" vertical="center"/>
    </xf>
    <xf numFmtId="0" fontId="21" fillId="0" borderId="12" xfId="0" applyNumberFormat="1" applyFont="1" applyFill="1" applyBorder="1" applyAlignment="1">
      <alignment horizontal="left" vertical="center"/>
    </xf>
    <xf numFmtId="0" fontId="21" fillId="0" borderId="13" xfId="0" applyNumberFormat="1" applyFont="1" applyFill="1" applyBorder="1" applyAlignment="1">
      <alignment horizontal="left" vertical="center"/>
    </xf>
    <xf numFmtId="0" fontId="21" fillId="0" borderId="14" xfId="0" applyNumberFormat="1" applyFont="1" applyFill="1" applyBorder="1" applyAlignment="1">
      <alignment horizontal="left" vertical="center"/>
    </xf>
    <xf numFmtId="0" fontId="22" fillId="0" borderId="9" xfId="0" applyFont="1" applyFill="1" applyBorder="1"/>
    <xf numFmtId="0" fontId="23" fillId="0" borderId="15" xfId="0" applyFont="1" applyFill="1" applyBorder="1"/>
    <xf numFmtId="0" fontId="23" fillId="0" borderId="10" xfId="0" applyFont="1" applyFill="1" applyBorder="1"/>
    <xf numFmtId="0" fontId="14" fillId="0" borderId="11" xfId="0" applyFont="1" applyFill="1" applyBorder="1"/>
    <xf numFmtId="0" fontId="14" fillId="0" borderId="12" xfId="0" applyFont="1" applyFill="1" applyBorder="1"/>
    <xf numFmtId="0" fontId="14" fillId="0" borderId="13" xfId="0" applyFont="1" applyFill="1" applyBorder="1"/>
    <xf numFmtId="0" fontId="14" fillId="0" borderId="16" xfId="0" applyFont="1" applyFill="1" applyBorder="1"/>
    <xf numFmtId="0" fontId="14" fillId="0" borderId="14" xfId="0" applyFont="1" applyFill="1" applyBorder="1"/>
    <xf numFmtId="0" fontId="24" fillId="0" borderId="9" xfId="0" applyFont="1" applyFill="1" applyBorder="1" applyAlignment="1">
      <alignment vertical="top"/>
    </xf>
    <xf numFmtId="0" fontId="14" fillId="0" borderId="15" xfId="0" applyFont="1" applyFill="1" applyBorder="1"/>
    <xf numFmtId="0" fontId="0" fillId="0" borderId="12" xfId="0" applyBorder="1"/>
    <xf numFmtId="0" fontId="25" fillId="0" borderId="14" xfId="0" applyFont="1" applyFill="1" applyBorder="1" applyAlignment="1">
      <alignment horizontal="right"/>
    </xf>
    <xf numFmtId="164" fontId="20" fillId="7" borderId="9" xfId="0" applyNumberFormat="1" applyFont="1" applyFill="1" applyBorder="1" applyAlignment="1">
      <alignment horizontal="center" vertical="center"/>
    </xf>
    <xf numFmtId="0" fontId="21" fillId="7" borderId="10" xfId="0" applyNumberFormat="1" applyFont="1" applyFill="1" applyBorder="1" applyAlignment="1">
      <alignment horizontal="left" vertical="center"/>
    </xf>
    <xf numFmtId="0" fontId="21" fillId="7" borderId="11" xfId="0" applyNumberFormat="1" applyFont="1" applyFill="1" applyBorder="1" applyAlignment="1">
      <alignment horizontal="left" vertical="center"/>
    </xf>
    <xf numFmtId="0" fontId="21" fillId="7" borderId="12" xfId="0" applyNumberFormat="1" applyFont="1" applyFill="1" applyBorder="1" applyAlignment="1">
      <alignment horizontal="left" vertical="center"/>
    </xf>
    <xf numFmtId="0" fontId="21" fillId="7" borderId="13" xfId="0" applyNumberFormat="1" applyFont="1" applyFill="1" applyBorder="1" applyAlignment="1">
      <alignment horizontal="left" vertical="center"/>
    </xf>
    <xf numFmtId="0" fontId="21" fillId="7" borderId="14" xfId="0" applyNumberFormat="1" applyFont="1" applyFill="1" applyBorder="1" applyAlignment="1">
      <alignment horizontal="left" vertical="center"/>
    </xf>
    <xf numFmtId="0" fontId="12" fillId="0" borderId="0" xfId="0" applyFont="1" applyBorder="1" applyAlignment="1">
      <alignment horizontal="center" vertical="top"/>
    </xf>
  </cellXfs>
  <cellStyles count="2">
    <cellStyle name="Hyperlink" xfId="1" builtinId="8"/>
    <cellStyle name="Normal" xfId="0" builtinId="0"/>
  </cellStyles>
  <dxfs count="1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indexed="54"/>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xdr:col>
      <xdr:colOff>352425</xdr:colOff>
      <xdr:row>40</xdr:row>
      <xdr:rowOff>66675</xdr:rowOff>
    </xdr:from>
    <xdr:to>
      <xdr:col>6</xdr:col>
      <xdr:colOff>542925</xdr:colOff>
      <xdr:row>44</xdr:row>
      <xdr:rowOff>123825</xdr:rowOff>
    </xdr:to>
    <xdr:pic>
      <xdr:nvPicPr>
        <xdr:cNvPr id="3074" name="Picture 2"/>
        <xdr:cNvPicPr>
          <a:picLocks noChangeAspect="1" noChangeArrowheads="1"/>
        </xdr:cNvPicPr>
      </xdr:nvPicPr>
      <xdr:blipFill>
        <a:blip xmlns:r="http://schemas.openxmlformats.org/officeDocument/2006/relationships" r:embed="rId1"/>
        <a:srcRect/>
        <a:stretch>
          <a:fillRect/>
        </a:stretch>
      </xdr:blipFill>
      <xdr:spPr bwMode="auto">
        <a:xfrm>
          <a:off x="1571625" y="11249025"/>
          <a:ext cx="2628900" cy="704850"/>
        </a:xfrm>
        <a:prstGeom prst="rect">
          <a:avLst/>
        </a:prstGeom>
        <a:noFill/>
        <a:ln w="12700">
          <a:solidFill>
            <a:srgbClr val="B2B2B2"/>
          </a:solidFill>
          <a:prstDash val="dash"/>
          <a:miter lim="800000"/>
          <a:headEnd/>
          <a:tailEnd/>
        </a:ln>
      </xdr:spPr>
    </xdr:pic>
    <xdr:clientData/>
  </xdr:twoCellAnchor>
  <xdr:twoCellAnchor editAs="oneCell">
    <xdr:from>
      <xdr:col>7</xdr:col>
      <xdr:colOff>352425</xdr:colOff>
      <xdr:row>27</xdr:row>
      <xdr:rowOff>28575</xdr:rowOff>
    </xdr:from>
    <xdr:to>
      <xdr:col>8</xdr:col>
      <xdr:colOff>485775</xdr:colOff>
      <xdr:row>32</xdr:row>
      <xdr:rowOff>47625</xdr:rowOff>
    </xdr:to>
    <xdr:pic>
      <xdr:nvPicPr>
        <xdr:cNvPr id="3083" name="Picture 11"/>
        <xdr:cNvPicPr>
          <a:picLocks noChangeAspect="1" noChangeArrowheads="1"/>
        </xdr:cNvPicPr>
      </xdr:nvPicPr>
      <xdr:blipFill>
        <a:blip xmlns:r="http://schemas.openxmlformats.org/officeDocument/2006/relationships" r:embed="rId2"/>
        <a:srcRect/>
        <a:stretch>
          <a:fillRect/>
        </a:stretch>
      </xdr:blipFill>
      <xdr:spPr bwMode="auto">
        <a:xfrm>
          <a:off x="4619625" y="3705225"/>
          <a:ext cx="742950" cy="828675"/>
        </a:xfrm>
        <a:prstGeom prst="rect">
          <a:avLst/>
        </a:prstGeom>
        <a:noFill/>
        <a:ln w="1">
          <a:noFill/>
          <a:miter lim="800000"/>
          <a:headEnd/>
          <a:tailEnd type="none" w="med" len="med"/>
        </a:ln>
        <a:effectLst/>
      </xdr:spPr>
    </xdr:pic>
    <xdr:clientData/>
  </xdr:twoCellAnchor>
  <xdr:twoCellAnchor editAs="oneCell">
    <xdr:from>
      <xdr:col>3</xdr:col>
      <xdr:colOff>95251</xdr:colOff>
      <xdr:row>61</xdr:row>
      <xdr:rowOff>85725</xdr:rowOff>
    </xdr:from>
    <xdr:to>
      <xdr:col>6</xdr:col>
      <xdr:colOff>56829</xdr:colOff>
      <xdr:row>71</xdr:row>
      <xdr:rowOff>104775</xdr:rowOff>
    </xdr:to>
    <xdr:pic>
      <xdr:nvPicPr>
        <xdr:cNvPr id="3084" name="Picture 12"/>
        <xdr:cNvPicPr>
          <a:picLocks noChangeAspect="1" noChangeArrowheads="1"/>
        </xdr:cNvPicPr>
      </xdr:nvPicPr>
      <xdr:blipFill>
        <a:blip xmlns:r="http://schemas.openxmlformats.org/officeDocument/2006/relationships" r:embed="rId3"/>
        <a:srcRect/>
        <a:stretch>
          <a:fillRect/>
        </a:stretch>
      </xdr:blipFill>
      <xdr:spPr bwMode="auto">
        <a:xfrm>
          <a:off x="1924051" y="9324975"/>
          <a:ext cx="1790378" cy="1638300"/>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rtex42.com/calendars" TargetMode="External"/><Relationship Id="rId1" Type="http://schemas.openxmlformats.org/officeDocument/2006/relationships/hyperlink" Target="http://www.vertex42.com/EUL_Templates.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4"/>
  <dimension ref="A1:H91"/>
  <sheetViews>
    <sheetView showGridLines="0" workbookViewId="0"/>
  </sheetViews>
  <sheetFormatPr defaultRowHeight="12.75"/>
  <sheetData>
    <row r="1" spans="1:8" ht="19.5">
      <c r="A1" s="56" t="s">
        <v>69</v>
      </c>
      <c r="B1" s="4"/>
      <c r="C1" s="4"/>
      <c r="D1" s="4"/>
      <c r="E1" s="4"/>
      <c r="F1" s="45"/>
      <c r="G1" s="45"/>
      <c r="H1" s="46" t="s">
        <v>45</v>
      </c>
    </row>
    <row r="2" spans="1:8">
      <c r="A2" s="42" t="s">
        <v>79</v>
      </c>
    </row>
    <row r="3" spans="1:8">
      <c r="A3" t="s">
        <v>76</v>
      </c>
    </row>
    <row r="4" spans="1:8">
      <c r="A4" t="s">
        <v>77</v>
      </c>
    </row>
    <row r="5" spans="1:8">
      <c r="A5" t="s">
        <v>78</v>
      </c>
    </row>
    <row r="7" spans="1:8" ht="15">
      <c r="A7" s="41" t="s">
        <v>93</v>
      </c>
      <c r="B7" s="4"/>
      <c r="C7" s="4"/>
      <c r="D7" s="4"/>
      <c r="E7" s="4"/>
      <c r="F7" s="4"/>
      <c r="G7" s="4"/>
    </row>
    <row r="9" spans="1:8">
      <c r="B9" t="s">
        <v>94</v>
      </c>
    </row>
    <row r="10" spans="1:8">
      <c r="B10" t="s">
        <v>95</v>
      </c>
    </row>
    <row r="12" spans="1:8" ht="15">
      <c r="A12" s="41" t="s">
        <v>54</v>
      </c>
      <c r="B12" s="4"/>
      <c r="C12" s="4"/>
      <c r="D12" s="4"/>
      <c r="E12" s="4"/>
      <c r="F12" s="4"/>
      <c r="G12" s="4"/>
    </row>
    <row r="14" spans="1:8">
      <c r="B14" t="s">
        <v>70</v>
      </c>
    </row>
    <row r="15" spans="1:8">
      <c r="B15" t="s">
        <v>55</v>
      </c>
    </row>
    <row r="17" spans="2:3">
      <c r="B17" s="43" t="s">
        <v>63</v>
      </c>
    </row>
    <row r="18" spans="2:3">
      <c r="B18" t="s">
        <v>64</v>
      </c>
    </row>
    <row r="20" spans="2:3">
      <c r="B20" s="43" t="s">
        <v>80</v>
      </c>
    </row>
    <row r="22" spans="2:3">
      <c r="B22" s="43" t="s">
        <v>56</v>
      </c>
    </row>
    <row r="23" spans="2:3">
      <c r="C23" t="s">
        <v>57</v>
      </c>
    </row>
    <row r="24" spans="2:3">
      <c r="C24" t="s">
        <v>58</v>
      </c>
    </row>
    <row r="25" spans="2:3">
      <c r="C25" s="43" t="s">
        <v>59</v>
      </c>
    </row>
    <row r="26" spans="2:3">
      <c r="C26" s="43" t="s">
        <v>81</v>
      </c>
    </row>
    <row r="28" spans="2:3">
      <c r="B28" s="43" t="s">
        <v>60</v>
      </c>
    </row>
    <row r="29" spans="2:3">
      <c r="C29" t="s">
        <v>65</v>
      </c>
    </row>
    <row r="30" spans="2:3">
      <c r="C30" s="55" t="s">
        <v>61</v>
      </c>
    </row>
    <row r="31" spans="2:3">
      <c r="C31" t="s">
        <v>83</v>
      </c>
    </row>
    <row r="32" spans="2:3">
      <c r="C32" s="54" t="s">
        <v>82</v>
      </c>
    </row>
    <row r="33" spans="1:7">
      <c r="C33" s="43"/>
    </row>
    <row r="34" spans="1:7" ht="15">
      <c r="A34" s="41" t="s">
        <v>40</v>
      </c>
      <c r="B34" s="4"/>
      <c r="C34" s="4"/>
      <c r="D34" s="4"/>
      <c r="E34" s="4"/>
      <c r="F34" s="4"/>
      <c r="G34" s="4"/>
    </row>
    <row r="36" spans="1:7">
      <c r="B36" t="s">
        <v>84</v>
      </c>
    </row>
    <row r="37" spans="1:7">
      <c r="B37" t="s">
        <v>85</v>
      </c>
    </row>
    <row r="39" spans="1:7">
      <c r="B39" t="s">
        <v>41</v>
      </c>
    </row>
    <row r="40" spans="1:7">
      <c r="B40" t="s">
        <v>42</v>
      </c>
    </row>
    <row r="46" spans="1:7">
      <c r="C46" s="43" t="s">
        <v>47</v>
      </c>
    </row>
    <row r="47" spans="1:7">
      <c r="C47" s="43" t="s">
        <v>86</v>
      </c>
    </row>
    <row r="48" spans="1:7">
      <c r="C48" s="54" t="s">
        <v>87</v>
      </c>
    </row>
    <row r="49" spans="1:7">
      <c r="C49" s="43" t="s">
        <v>88</v>
      </c>
    </row>
    <row r="50" spans="1:7">
      <c r="C50" s="43" t="s">
        <v>48</v>
      </c>
    </row>
    <row r="51" spans="1:7">
      <c r="C51" s="43"/>
    </row>
    <row r="52" spans="1:7" ht="15">
      <c r="A52" s="41" t="s">
        <v>51</v>
      </c>
      <c r="B52" s="4"/>
      <c r="C52" s="4"/>
      <c r="D52" s="4"/>
      <c r="E52" s="4"/>
      <c r="F52" s="4"/>
      <c r="G52" s="4"/>
    </row>
    <row r="54" spans="1:7">
      <c r="B54" t="s">
        <v>52</v>
      </c>
    </row>
    <row r="55" spans="1:7">
      <c r="B55" t="s">
        <v>66</v>
      </c>
    </row>
    <row r="56" spans="1:7">
      <c r="B56" t="s">
        <v>53</v>
      </c>
    </row>
    <row r="57" spans="1:7">
      <c r="B57" t="s">
        <v>67</v>
      </c>
    </row>
    <row r="59" spans="1:7">
      <c r="B59" t="s">
        <v>68</v>
      </c>
    </row>
    <row r="60" spans="1:7">
      <c r="B60" t="s">
        <v>72</v>
      </c>
    </row>
    <row r="61" spans="1:7">
      <c r="B61" t="s">
        <v>71</v>
      </c>
    </row>
    <row r="74" spans="1:7" ht="15">
      <c r="A74" s="41" t="s">
        <v>46</v>
      </c>
      <c r="B74" s="4"/>
      <c r="C74" s="4"/>
      <c r="D74" s="4"/>
      <c r="E74" s="4"/>
      <c r="F74" s="4"/>
      <c r="G74" s="4"/>
    </row>
    <row r="76" spans="1:7">
      <c r="B76" t="s">
        <v>89</v>
      </c>
    </row>
    <row r="77" spans="1:7">
      <c r="B77" t="s">
        <v>90</v>
      </c>
    </row>
    <row r="79" spans="1:7" ht="15">
      <c r="A79" s="41" t="s">
        <v>43</v>
      </c>
      <c r="B79" s="4"/>
      <c r="C79" s="4"/>
      <c r="D79" s="4"/>
      <c r="E79" s="4"/>
      <c r="F79" s="4"/>
      <c r="G79" s="4"/>
    </row>
    <row r="81" spans="1:7">
      <c r="B81" t="s">
        <v>91</v>
      </c>
    </row>
    <row r="82" spans="1:7">
      <c r="B82" t="s">
        <v>92</v>
      </c>
    </row>
    <row r="84" spans="1:7" ht="15">
      <c r="A84" s="41" t="s">
        <v>98</v>
      </c>
      <c r="B84" s="4"/>
      <c r="C84" s="4"/>
      <c r="D84" s="4"/>
      <c r="E84" s="4"/>
      <c r="F84" s="4"/>
      <c r="G84" s="4"/>
    </row>
    <row r="86" spans="1:7">
      <c r="B86" t="s">
        <v>49</v>
      </c>
    </row>
    <row r="87" spans="1:7">
      <c r="B87" t="s">
        <v>50</v>
      </c>
    </row>
    <row r="88" spans="1:7">
      <c r="B88" t="s">
        <v>96</v>
      </c>
    </row>
    <row r="90" spans="1:7">
      <c r="B90" t="s">
        <v>97</v>
      </c>
    </row>
    <row r="91" spans="1:7">
      <c r="B91" t="s">
        <v>44</v>
      </c>
    </row>
  </sheetData>
  <phoneticPr fontId="0"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Sheet1">
    <pageSetUpPr fitToPage="1"/>
  </sheetPr>
  <dimension ref="A1:N44"/>
  <sheetViews>
    <sheetView showGridLines="0" tabSelected="1" topLeftCell="A15" workbookViewId="0">
      <selection activeCell="F31" sqref="F31"/>
    </sheetView>
  </sheetViews>
  <sheetFormatPr defaultRowHeight="12.75"/>
  <cols>
    <col min="1" max="1" width="4.140625" customWidth="1"/>
    <col min="2" max="2" width="13.7109375" customWidth="1"/>
    <col min="3" max="3" width="4.140625" customWidth="1"/>
    <col min="4" max="4" width="13.7109375" customWidth="1"/>
    <col min="5" max="5" width="4.140625" customWidth="1"/>
    <col min="6" max="6" width="13.7109375" customWidth="1"/>
    <col min="7" max="7" width="4.140625" customWidth="1"/>
    <col min="8" max="8" width="13.7109375" customWidth="1"/>
    <col min="9" max="9" width="4.140625" customWidth="1"/>
    <col min="10" max="10" width="13.7109375" customWidth="1"/>
    <col min="11" max="11" width="4.140625" customWidth="1"/>
    <col min="12" max="12" width="13.7109375" customWidth="1"/>
    <col min="13" max="13" width="4.140625" customWidth="1"/>
    <col min="14" max="14" width="13.7109375" customWidth="1"/>
  </cols>
  <sheetData>
    <row r="1" spans="1:14" ht="20.100000000000001" customHeight="1">
      <c r="A1" s="61" t="s">
        <v>75</v>
      </c>
      <c r="B1" s="57"/>
      <c r="C1" s="57"/>
      <c r="D1" s="58"/>
      <c r="E1" s="58"/>
      <c r="F1" s="57"/>
      <c r="G1" s="57"/>
      <c r="H1" s="57"/>
      <c r="I1" s="57"/>
      <c r="J1" s="58"/>
      <c r="K1" s="62" t="s">
        <v>73</v>
      </c>
      <c r="L1" s="58"/>
      <c r="M1" s="59"/>
      <c r="N1" s="60" t="s">
        <v>45</v>
      </c>
    </row>
    <row r="2" spans="1:14">
      <c r="A2" s="4"/>
      <c r="B2" s="4"/>
      <c r="C2" s="34" t="s">
        <v>36</v>
      </c>
      <c r="D2" s="4"/>
      <c r="E2" s="4"/>
      <c r="F2" s="34" t="s">
        <v>37</v>
      </c>
      <c r="G2" s="4"/>
      <c r="H2" s="4"/>
      <c r="I2" s="4"/>
      <c r="J2" s="4"/>
      <c r="K2" s="4"/>
      <c r="L2" s="4"/>
      <c r="M2" s="4"/>
      <c r="N2" s="4"/>
    </row>
    <row r="3" spans="1:14" ht="15.75" customHeight="1">
      <c r="A3" s="4"/>
      <c r="B3" s="4"/>
      <c r="C3" s="52">
        <v>1</v>
      </c>
      <c r="D3" s="4"/>
      <c r="E3" s="4"/>
      <c r="F3" s="52">
        <v>2010</v>
      </c>
      <c r="G3" s="4"/>
      <c r="H3" s="4"/>
      <c r="I3" s="4"/>
      <c r="J3" s="4"/>
      <c r="K3" s="4"/>
      <c r="L3" s="4"/>
      <c r="M3" s="4"/>
      <c r="N3" s="4"/>
    </row>
    <row r="4" spans="1:14">
      <c r="A4" s="4"/>
      <c r="B4" s="4"/>
      <c r="C4" s="4"/>
      <c r="D4" s="4"/>
      <c r="E4" s="4"/>
      <c r="F4" s="4"/>
      <c r="G4" s="36"/>
      <c r="H4" s="4"/>
      <c r="I4" s="4"/>
      <c r="J4" s="35"/>
      <c r="K4" s="4"/>
      <c r="L4" s="4"/>
      <c r="M4" s="4"/>
      <c r="N4" s="63" t="s">
        <v>74</v>
      </c>
    </row>
    <row r="6" spans="1:14" s="37" customFormat="1" ht="61.5">
      <c r="B6" s="53"/>
      <c r="C6" s="53"/>
      <c r="D6" s="53"/>
      <c r="E6" s="53"/>
      <c r="F6" s="53"/>
      <c r="G6" s="64" t="str">
        <f>UPPER(monthName&amp;"  "&amp;year)</f>
        <v>JANUARY  2010</v>
      </c>
      <c r="H6" s="53"/>
      <c r="I6" s="53"/>
      <c r="J6" s="53"/>
      <c r="K6" s="53"/>
      <c r="L6" s="53"/>
      <c r="M6" s="53"/>
      <c r="N6" s="53"/>
    </row>
    <row r="7" spans="1:14" s="37" customFormat="1" ht="15.75">
      <c r="A7" s="65" t="str">
        <f>Settings!B18</f>
        <v>Monday</v>
      </c>
      <c r="B7" s="66"/>
      <c r="C7" s="66" t="str">
        <f>Settings!D18</f>
        <v>Tuesday</v>
      </c>
      <c r="D7" s="66"/>
      <c r="E7" s="66" t="str">
        <f>Settings!F18</f>
        <v>Wednesday</v>
      </c>
      <c r="F7" s="66"/>
      <c r="G7" s="66" t="str">
        <f>Settings!H18</f>
        <v>Thursday</v>
      </c>
      <c r="H7" s="66"/>
      <c r="I7" s="66" t="str">
        <f>Settings!J18</f>
        <v>Friday</v>
      </c>
      <c r="J7" s="66"/>
      <c r="K7" s="66" t="str">
        <f>Settings!L18</f>
        <v>Saturday</v>
      </c>
      <c r="L7" s="66"/>
      <c r="M7" s="66" t="str">
        <f>Settings!N18</f>
        <v>Sunday</v>
      </c>
      <c r="N7" s="67"/>
    </row>
    <row r="8" spans="1:14" s="37" customFormat="1" ht="18.75">
      <c r="A8" s="68" t="str">
        <f>Settings!B20</f>
        <v/>
      </c>
      <c r="B8" s="69"/>
      <c r="C8" s="68" t="str">
        <f>Settings!D20</f>
        <v/>
      </c>
      <c r="D8" s="69"/>
      <c r="E8" s="68" t="str">
        <f>Settings!F20</f>
        <v/>
      </c>
      <c r="F8" s="69"/>
      <c r="G8" s="68" t="str">
        <f>Settings!H20</f>
        <v/>
      </c>
      <c r="H8" s="69"/>
      <c r="I8" s="68">
        <f>Settings!J20</f>
        <v>40179</v>
      </c>
      <c r="J8" s="69"/>
      <c r="K8" s="86">
        <f>Settings!L20</f>
        <v>40180</v>
      </c>
      <c r="L8" s="87"/>
      <c r="M8" s="86">
        <f>Settings!N20</f>
        <v>40181</v>
      </c>
      <c r="N8" s="87"/>
    </row>
    <row r="9" spans="1:14" s="37" customFormat="1">
      <c r="A9" s="70"/>
      <c r="B9" s="71"/>
      <c r="C9" s="70"/>
      <c r="D9" s="71"/>
      <c r="E9" s="70"/>
      <c r="F9" s="71"/>
      <c r="G9" s="70"/>
      <c r="H9" s="71"/>
      <c r="I9" s="70"/>
      <c r="J9" s="71"/>
      <c r="K9" s="88"/>
      <c r="L9" s="89"/>
      <c r="M9" s="88"/>
      <c r="N9" s="89"/>
    </row>
    <row r="10" spans="1:14" s="37" customFormat="1">
      <c r="A10" s="70"/>
      <c r="B10" s="71"/>
      <c r="C10" s="70"/>
      <c r="D10" s="71"/>
      <c r="E10" s="70"/>
      <c r="F10" s="71"/>
      <c r="G10" s="70"/>
      <c r="H10" s="71"/>
      <c r="I10" s="70"/>
      <c r="J10" s="71"/>
      <c r="K10" s="88"/>
      <c r="L10" s="89"/>
      <c r="M10" s="88"/>
      <c r="N10" s="89"/>
    </row>
    <row r="11" spans="1:14" s="37" customFormat="1">
      <c r="A11" s="70"/>
      <c r="B11" s="71"/>
      <c r="C11" s="70"/>
      <c r="D11" s="71"/>
      <c r="E11" s="70"/>
      <c r="F11" s="71"/>
      <c r="G11" s="70"/>
      <c r="H11" s="71"/>
      <c r="I11" s="70"/>
      <c r="J11" s="71"/>
      <c r="K11" s="88"/>
      <c r="L11" s="89"/>
      <c r="M11" s="88"/>
      <c r="N11" s="89"/>
    </row>
    <row r="12" spans="1:14" s="37" customFormat="1">
      <c r="A12" s="70"/>
      <c r="B12" s="71"/>
      <c r="C12" s="70"/>
      <c r="D12" s="71"/>
      <c r="E12" s="70"/>
      <c r="F12" s="71"/>
      <c r="G12" s="70"/>
      <c r="H12" s="71"/>
      <c r="I12" s="70"/>
      <c r="J12" s="71"/>
      <c r="K12" s="88"/>
      <c r="L12" s="89"/>
      <c r="M12" s="88"/>
      <c r="N12" s="89"/>
    </row>
    <row r="13" spans="1:14" s="38" customFormat="1" ht="11.25">
      <c r="A13" s="72"/>
      <c r="B13" s="73"/>
      <c r="C13" s="72"/>
      <c r="D13" s="73"/>
      <c r="E13" s="72"/>
      <c r="F13" s="73"/>
      <c r="G13" s="72"/>
      <c r="H13" s="73"/>
      <c r="I13" s="72"/>
      <c r="J13" s="73"/>
      <c r="K13" s="90"/>
      <c r="L13" s="91"/>
      <c r="M13" s="90"/>
      <c r="N13" s="91"/>
    </row>
    <row r="14" spans="1:14" s="37" customFormat="1" ht="18.75">
      <c r="A14" s="68">
        <f>Settings!B21</f>
        <v>40182</v>
      </c>
      <c r="B14" s="69"/>
      <c r="C14" s="68">
        <f>Settings!D21</f>
        <v>40183</v>
      </c>
      <c r="D14" s="69"/>
      <c r="E14" s="68">
        <f>Settings!F21</f>
        <v>40184</v>
      </c>
      <c r="F14" s="69"/>
      <c r="G14" s="68">
        <f>Settings!H21</f>
        <v>40185</v>
      </c>
      <c r="H14" s="69"/>
      <c r="I14" s="68">
        <f>Settings!J21</f>
        <v>40186</v>
      </c>
      <c r="J14" s="69"/>
      <c r="K14" s="86">
        <f>Settings!L21</f>
        <v>40187</v>
      </c>
      <c r="L14" s="87"/>
      <c r="M14" s="86">
        <f>Settings!N21</f>
        <v>40188</v>
      </c>
      <c r="N14" s="87"/>
    </row>
    <row r="15" spans="1:14" s="37" customFormat="1">
      <c r="A15" s="70"/>
      <c r="B15" s="71"/>
      <c r="C15" s="70"/>
      <c r="D15" s="71"/>
      <c r="E15" s="70"/>
      <c r="F15" s="71"/>
      <c r="G15" s="70"/>
      <c r="H15" s="71"/>
      <c r="I15" s="70"/>
      <c r="J15" s="71"/>
      <c r="K15" s="88"/>
      <c r="L15" s="89"/>
      <c r="M15" s="88"/>
      <c r="N15" s="89"/>
    </row>
    <row r="16" spans="1:14" s="37" customFormat="1">
      <c r="A16" s="70"/>
      <c r="B16" s="71"/>
      <c r="C16" s="70"/>
      <c r="D16" s="71"/>
      <c r="E16" s="70"/>
      <c r="F16" s="71"/>
      <c r="G16" s="70"/>
      <c r="H16" s="71"/>
      <c r="I16" s="70"/>
      <c r="J16" s="71"/>
      <c r="K16" s="88"/>
      <c r="L16" s="89"/>
      <c r="M16" s="88"/>
      <c r="N16" s="89"/>
    </row>
    <row r="17" spans="1:14" s="37" customFormat="1">
      <c r="A17" s="70"/>
      <c r="B17" s="71"/>
      <c r="C17" s="70"/>
      <c r="D17" s="71"/>
      <c r="E17" s="70"/>
      <c r="F17" s="71"/>
      <c r="G17" s="70"/>
      <c r="H17" s="71"/>
      <c r="I17" s="70"/>
      <c r="J17" s="71"/>
      <c r="K17" s="88"/>
      <c r="L17" s="89"/>
      <c r="M17" s="88"/>
      <c r="N17" s="89"/>
    </row>
    <row r="18" spans="1:14" s="37" customFormat="1">
      <c r="A18" s="70"/>
      <c r="B18" s="71"/>
      <c r="C18" s="70"/>
      <c r="D18" s="71"/>
      <c r="E18" s="70"/>
      <c r="F18" s="71"/>
      <c r="G18" s="70"/>
      <c r="H18" s="71"/>
      <c r="I18" s="70"/>
      <c r="J18" s="71"/>
      <c r="K18" s="88"/>
      <c r="L18" s="89"/>
      <c r="M18" s="88"/>
      <c r="N18" s="89"/>
    </row>
    <row r="19" spans="1:14" s="38" customFormat="1" ht="11.25">
      <c r="A19" s="72"/>
      <c r="B19" s="73"/>
      <c r="C19" s="72"/>
      <c r="D19" s="73"/>
      <c r="E19" s="72"/>
      <c r="F19" s="73"/>
      <c r="G19" s="72"/>
      <c r="H19" s="73"/>
      <c r="I19" s="72"/>
      <c r="J19" s="73"/>
      <c r="K19" s="90"/>
      <c r="L19" s="91"/>
      <c r="M19" s="90"/>
      <c r="N19" s="91"/>
    </row>
    <row r="20" spans="1:14" s="37" customFormat="1" ht="18.75">
      <c r="A20" s="68">
        <f>Settings!B22</f>
        <v>40189</v>
      </c>
      <c r="B20" s="69"/>
      <c r="C20" s="68">
        <f>Settings!D22</f>
        <v>40190</v>
      </c>
      <c r="D20" s="69"/>
      <c r="E20" s="68">
        <f>Settings!F22</f>
        <v>40191</v>
      </c>
      <c r="F20" s="69"/>
      <c r="G20" s="68">
        <f>Settings!H22</f>
        <v>40192</v>
      </c>
      <c r="H20" s="69"/>
      <c r="I20" s="68">
        <f>Settings!J22</f>
        <v>40193</v>
      </c>
      <c r="J20" s="69"/>
      <c r="K20" s="86">
        <f>Settings!L22</f>
        <v>40194</v>
      </c>
      <c r="L20" s="87"/>
      <c r="M20" s="86">
        <f>Settings!N22</f>
        <v>40195</v>
      </c>
      <c r="N20" s="87"/>
    </row>
    <row r="21" spans="1:14" s="37" customFormat="1">
      <c r="A21" s="70"/>
      <c r="B21" s="71"/>
      <c r="C21" s="70"/>
      <c r="D21" s="71"/>
      <c r="E21" s="70"/>
      <c r="F21" s="71"/>
      <c r="G21" s="70"/>
      <c r="H21" s="71"/>
      <c r="I21" s="70"/>
      <c r="J21" s="71" t="s">
        <v>99</v>
      </c>
      <c r="K21" s="88"/>
      <c r="L21" s="89"/>
      <c r="M21" s="88"/>
      <c r="N21" s="89"/>
    </row>
    <row r="22" spans="1:14" s="37" customFormat="1">
      <c r="A22" s="70"/>
      <c r="B22" s="71"/>
      <c r="C22" s="70"/>
      <c r="D22" s="71"/>
      <c r="E22" s="70"/>
      <c r="F22" s="71"/>
      <c r="G22" s="70"/>
      <c r="H22" s="71"/>
      <c r="I22" s="70"/>
      <c r="J22" s="71" t="s">
        <v>101</v>
      </c>
      <c r="K22" s="88"/>
      <c r="L22" s="89"/>
      <c r="M22" s="88"/>
      <c r="N22" s="89"/>
    </row>
    <row r="23" spans="1:14" s="37" customFormat="1">
      <c r="A23" s="70"/>
      <c r="B23" s="71"/>
      <c r="C23" s="70"/>
      <c r="D23" s="71"/>
      <c r="E23" s="70"/>
      <c r="F23" s="71"/>
      <c r="G23" s="70"/>
      <c r="H23" s="71"/>
      <c r="I23" s="70"/>
      <c r="J23" s="71"/>
      <c r="K23" s="88"/>
      <c r="L23" s="89"/>
      <c r="M23" s="88"/>
      <c r="N23" s="89"/>
    </row>
    <row r="24" spans="1:14" s="37" customFormat="1">
      <c r="A24" s="70"/>
      <c r="B24" s="71"/>
      <c r="C24" s="70"/>
      <c r="D24" s="71"/>
      <c r="E24" s="70"/>
      <c r="F24" s="71"/>
      <c r="G24" s="70"/>
      <c r="H24" s="71"/>
      <c r="I24" s="70"/>
      <c r="J24" s="71"/>
      <c r="K24" s="88"/>
      <c r="L24" s="89"/>
      <c r="M24" s="88"/>
      <c r="N24" s="89"/>
    </row>
    <row r="25" spans="1:14" s="38" customFormat="1" ht="11.25">
      <c r="A25" s="72"/>
      <c r="B25" s="73"/>
      <c r="C25" s="72"/>
      <c r="D25" s="73"/>
      <c r="E25" s="72"/>
      <c r="F25" s="73"/>
      <c r="G25" s="72"/>
      <c r="H25" s="73"/>
      <c r="I25" s="72"/>
      <c r="J25" s="73"/>
      <c r="K25" s="90"/>
      <c r="L25" s="91"/>
      <c r="M25" s="90"/>
      <c r="N25" s="91"/>
    </row>
    <row r="26" spans="1:14" s="37" customFormat="1" ht="18.75">
      <c r="A26" s="68">
        <f>Settings!B23</f>
        <v>40196</v>
      </c>
      <c r="B26" s="69"/>
      <c r="C26" s="68">
        <f>Settings!D23</f>
        <v>40197</v>
      </c>
      <c r="D26" s="69"/>
      <c r="E26" s="68">
        <f>Settings!F23</f>
        <v>40198</v>
      </c>
      <c r="F26" s="69"/>
      <c r="G26" s="68">
        <f>Settings!H23</f>
        <v>40199</v>
      </c>
      <c r="H26" s="69"/>
      <c r="I26" s="68">
        <f>Settings!J23</f>
        <v>40200</v>
      </c>
      <c r="J26" s="69"/>
      <c r="K26" s="86">
        <f>Settings!L23</f>
        <v>40201</v>
      </c>
      <c r="L26" s="87"/>
      <c r="M26" s="86">
        <f>Settings!N23</f>
        <v>40202</v>
      </c>
      <c r="N26" s="87"/>
    </row>
    <row r="27" spans="1:14" s="37" customFormat="1">
      <c r="A27" s="70"/>
      <c r="B27" s="71"/>
      <c r="C27" s="70"/>
      <c r="D27" s="71"/>
      <c r="E27" s="70"/>
      <c r="F27" s="71" t="s">
        <v>99</v>
      </c>
      <c r="G27" s="70"/>
      <c r="H27" s="71" t="s">
        <v>103</v>
      </c>
      <c r="I27" s="70"/>
      <c r="J27" s="71" t="s">
        <v>99</v>
      </c>
      <c r="K27" s="88"/>
      <c r="L27" s="89"/>
      <c r="M27" s="88"/>
      <c r="N27" s="89"/>
    </row>
    <row r="28" spans="1:14" s="37" customFormat="1">
      <c r="A28" s="70"/>
      <c r="B28" s="71"/>
      <c r="C28" s="70"/>
      <c r="D28" s="71"/>
      <c r="E28" s="70"/>
      <c r="F28" s="71" t="s">
        <v>104</v>
      </c>
      <c r="G28" s="70"/>
      <c r="H28" s="71" t="s">
        <v>100</v>
      </c>
      <c r="I28" s="70"/>
      <c r="J28" s="71" t="s">
        <v>101</v>
      </c>
      <c r="K28" s="88"/>
      <c r="L28" s="89"/>
      <c r="M28" s="88"/>
      <c r="N28" s="89"/>
    </row>
    <row r="29" spans="1:14" s="37" customFormat="1">
      <c r="A29" s="70"/>
      <c r="B29" s="71"/>
      <c r="C29" s="70"/>
      <c r="D29" s="71"/>
      <c r="E29" s="70"/>
      <c r="F29" s="71"/>
      <c r="G29" s="70"/>
      <c r="H29" s="71"/>
      <c r="I29" s="70"/>
      <c r="J29" s="71"/>
      <c r="K29" s="88"/>
      <c r="L29" s="89"/>
      <c r="M29" s="88"/>
      <c r="N29" s="89"/>
    </row>
    <row r="30" spans="1:14" s="37" customFormat="1">
      <c r="A30" s="70"/>
      <c r="B30" s="71"/>
      <c r="C30" s="70"/>
      <c r="D30" s="71"/>
      <c r="E30" s="70"/>
      <c r="F30" s="71"/>
      <c r="G30" s="70"/>
      <c r="H30" s="71"/>
      <c r="I30" s="70"/>
      <c r="J30" s="71"/>
      <c r="K30" s="88"/>
      <c r="L30" s="89"/>
      <c r="M30" s="88"/>
      <c r="N30" s="89"/>
    </row>
    <row r="31" spans="1:14" s="38" customFormat="1" ht="11.25">
      <c r="A31" s="72"/>
      <c r="B31" s="73"/>
      <c r="C31" s="72"/>
      <c r="D31" s="73"/>
      <c r="E31" s="72"/>
      <c r="F31" s="73"/>
      <c r="G31" s="72"/>
      <c r="H31" s="73"/>
      <c r="I31" s="72"/>
      <c r="J31" s="73"/>
      <c r="K31" s="90"/>
      <c r="L31" s="91"/>
      <c r="M31" s="90"/>
      <c r="N31" s="91"/>
    </row>
    <row r="32" spans="1:14" s="37" customFormat="1" ht="18.75">
      <c r="A32" s="68">
        <f>Settings!B24</f>
        <v>40203</v>
      </c>
      <c r="B32" s="69"/>
      <c r="C32" s="68">
        <f>Settings!D24</f>
        <v>40204</v>
      </c>
      <c r="D32" s="69"/>
      <c r="E32" s="68">
        <f>Settings!F24</f>
        <v>40205</v>
      </c>
      <c r="F32" s="69"/>
      <c r="G32" s="68">
        <f>Settings!H24</f>
        <v>40206</v>
      </c>
      <c r="H32" s="69"/>
      <c r="I32" s="68">
        <f>Settings!J24</f>
        <v>40207</v>
      </c>
      <c r="J32" s="69"/>
      <c r="K32" s="86">
        <f>Settings!L24</f>
        <v>40208</v>
      </c>
      <c r="L32" s="87"/>
      <c r="M32" s="86">
        <f>Settings!N24</f>
        <v>40209</v>
      </c>
      <c r="N32" s="87"/>
    </row>
    <row r="33" spans="1:14" s="37" customFormat="1">
      <c r="A33" s="70"/>
      <c r="B33" s="71" t="s">
        <v>99</v>
      </c>
      <c r="C33" s="70"/>
      <c r="E33" s="70"/>
      <c r="F33" s="71" t="s">
        <v>99</v>
      </c>
      <c r="G33" s="70"/>
      <c r="H33" s="71" t="s">
        <v>103</v>
      </c>
      <c r="I33" s="70"/>
      <c r="J33" s="71"/>
      <c r="K33" s="88"/>
      <c r="L33" s="89"/>
      <c r="M33" s="88"/>
      <c r="N33" s="89"/>
    </row>
    <row r="34" spans="1:14" s="37" customFormat="1">
      <c r="A34" s="70"/>
      <c r="B34" s="71"/>
      <c r="C34" s="70"/>
      <c r="D34" s="71" t="s">
        <v>102</v>
      </c>
      <c r="E34" s="70"/>
      <c r="F34" s="71"/>
      <c r="G34" s="70"/>
      <c r="H34" s="71" t="s">
        <v>100</v>
      </c>
      <c r="I34" s="70"/>
      <c r="J34" s="71"/>
      <c r="K34" s="88"/>
      <c r="L34" s="89"/>
      <c r="M34" s="88"/>
      <c r="N34" s="89"/>
    </row>
    <row r="35" spans="1:14" s="37" customFormat="1">
      <c r="A35" s="70"/>
      <c r="B35" s="71"/>
      <c r="C35" s="70"/>
      <c r="D35" s="71"/>
      <c r="E35" s="70"/>
      <c r="F35" s="71"/>
      <c r="G35" s="70"/>
      <c r="H35" s="71"/>
      <c r="I35" s="70"/>
      <c r="J35" s="71"/>
      <c r="K35" s="88"/>
      <c r="L35" s="89"/>
      <c r="M35" s="88"/>
      <c r="N35" s="89"/>
    </row>
    <row r="36" spans="1:14" s="37" customFormat="1">
      <c r="A36" s="70"/>
      <c r="B36" s="71"/>
      <c r="C36" s="70"/>
      <c r="D36" s="71"/>
      <c r="E36" s="70"/>
      <c r="F36" s="71"/>
      <c r="G36" s="70"/>
      <c r="H36" s="71"/>
      <c r="I36" s="70"/>
      <c r="J36" s="71"/>
      <c r="K36" s="88"/>
      <c r="L36" s="89"/>
      <c r="M36" s="88"/>
      <c r="N36" s="89"/>
    </row>
    <row r="37" spans="1:14" s="38" customFormat="1" ht="11.25">
      <c r="A37" s="72"/>
      <c r="B37" s="73"/>
      <c r="C37" s="72"/>
      <c r="D37" s="73"/>
      <c r="E37" s="72"/>
      <c r="F37" s="73"/>
      <c r="G37" s="72"/>
      <c r="H37" s="73"/>
      <c r="I37" s="72"/>
      <c r="J37" s="73"/>
      <c r="K37" s="88"/>
      <c r="L37" s="89"/>
      <c r="M37" s="88"/>
      <c r="N37" s="89"/>
    </row>
    <row r="38" spans="1:14" ht="18.75">
      <c r="A38" s="68" t="str">
        <f>Settings!B25</f>
        <v/>
      </c>
      <c r="B38" s="69"/>
      <c r="C38" s="68" t="str">
        <f>Settings!D25</f>
        <v/>
      </c>
      <c r="D38" s="69"/>
      <c r="E38" s="74"/>
      <c r="F38" s="75"/>
      <c r="G38" s="75"/>
      <c r="H38" s="75"/>
      <c r="I38" s="75"/>
      <c r="J38" s="76"/>
      <c r="K38" s="82" t="s">
        <v>38</v>
      </c>
      <c r="L38" s="83"/>
      <c r="M38" s="75"/>
      <c r="N38" s="76"/>
    </row>
    <row r="39" spans="1:14">
      <c r="A39" s="70"/>
      <c r="B39" s="71"/>
      <c r="C39" s="70"/>
      <c r="D39" s="71"/>
      <c r="E39" s="77"/>
      <c r="F39" s="39"/>
      <c r="G39" s="39"/>
      <c r="H39" s="39"/>
      <c r="I39" s="39"/>
      <c r="J39" s="78"/>
      <c r="K39" s="77"/>
      <c r="L39" s="39"/>
      <c r="M39" s="39"/>
      <c r="N39" s="78"/>
    </row>
    <row r="40" spans="1:14">
      <c r="A40" s="70"/>
      <c r="B40" s="71"/>
      <c r="C40" s="70"/>
      <c r="D40" s="71"/>
      <c r="E40" s="77"/>
      <c r="F40" s="39"/>
      <c r="G40" s="39"/>
      <c r="H40" s="39"/>
      <c r="I40" s="39"/>
      <c r="J40" s="78"/>
      <c r="K40" s="77"/>
      <c r="L40" s="39"/>
      <c r="M40" s="39"/>
      <c r="N40" s="78"/>
    </row>
    <row r="41" spans="1:14">
      <c r="A41" s="70"/>
      <c r="B41" s="71"/>
      <c r="C41" s="70"/>
      <c r="D41" s="71"/>
      <c r="E41" s="77"/>
      <c r="F41" s="39"/>
      <c r="G41" s="39"/>
      <c r="H41" s="39"/>
      <c r="I41" s="39"/>
      <c r="J41" s="78"/>
      <c r="K41" s="77"/>
      <c r="L41" s="39"/>
      <c r="M41" s="39"/>
      <c r="N41" s="78"/>
    </row>
    <row r="42" spans="1:14">
      <c r="A42" s="70"/>
      <c r="B42" s="71"/>
      <c r="C42" s="70"/>
      <c r="D42" s="71"/>
      <c r="E42" s="77"/>
      <c r="F42" s="39"/>
      <c r="G42" s="39"/>
      <c r="H42" s="39"/>
      <c r="I42" s="39"/>
      <c r="J42" s="78"/>
      <c r="K42" s="77"/>
      <c r="L42" s="39"/>
      <c r="M42" s="39"/>
      <c r="N42" s="84"/>
    </row>
    <row r="43" spans="1:14">
      <c r="A43" s="72"/>
      <c r="B43" s="73"/>
      <c r="C43" s="72"/>
      <c r="D43" s="73"/>
      <c r="E43" s="79"/>
      <c r="F43" s="80"/>
      <c r="G43" s="80"/>
      <c r="H43" s="80"/>
      <c r="I43" s="80"/>
      <c r="J43" s="81"/>
      <c r="K43" s="79"/>
      <c r="L43" s="80"/>
      <c r="M43" s="80"/>
      <c r="N43" s="85" t="s">
        <v>39</v>
      </c>
    </row>
    <row r="44" spans="1:14">
      <c r="M44" s="40"/>
    </row>
  </sheetData>
  <phoneticPr fontId="0" type="noConversion"/>
  <conditionalFormatting sqref="B8 D8 F8 H8 J8 L8 N8 B14 B20 B26 B32 D14 D20 D26 D32 F14 F20 F26 F32 H14 H20 H26 H32 J14 J20 J26 J32 L14 L20 L26 L32 N14 N20 N26 N32 B38 D38">
    <cfRule type="expression" dxfId="15" priority="3" stopIfTrue="1">
      <formula>A8=""</formula>
    </cfRule>
  </conditionalFormatting>
  <conditionalFormatting sqref="A9 C9 E9 G9 I9 K9 M9 A15 A21 A27 A33 C15 C21 C27 C33 E15 E21 E27 E33 G15 G21 G27 G33 I15 I21 I27 I33 K15 K21 K27 K33 M15 M21 M27 M33 A39 C39">
    <cfRule type="expression" dxfId="14" priority="4" stopIfTrue="1">
      <formula>A8=""</formula>
    </cfRule>
  </conditionalFormatting>
  <conditionalFormatting sqref="B9 D9 F9 H9 J9 L9 N9 B15 B21 B27 D15 D21 D27 F15 F21 F27 F33 H15 H21 H27 J15 J21 J33 L15 L21 L27 L33 N15 N21 N27 N33 B39 D39 H33 J27">
    <cfRule type="expression" dxfId="13" priority="5" stopIfTrue="1">
      <formula>A8=""</formula>
    </cfRule>
  </conditionalFormatting>
  <conditionalFormatting sqref="A10 C10 E10 G10 I10 K10 M10 A16 A22 A28 A34 C16 C22 C28 C34 E16 E22 E28 E34 G16 G22 G28 G34 I16 I22 I28 I34 K16 K22 K28 K34 M16 M22 M28 M34 A40 C40">
    <cfRule type="expression" dxfId="12" priority="6" stopIfTrue="1">
      <formula>A8=""</formula>
    </cfRule>
  </conditionalFormatting>
  <conditionalFormatting sqref="B10 D10 F10 H10 J10 L10 N10 B16 B22 B28 B34 D16 D22 D28 F16 F22 F28 F34 H16 H22 H28 J16 J22 J34 L16 L22 L28 L34 N16 N22 N28 N34 B40 D40 H34 J28 D34">
    <cfRule type="expression" dxfId="11" priority="7" stopIfTrue="1">
      <formula>A8=""</formula>
    </cfRule>
  </conditionalFormatting>
  <conditionalFormatting sqref="A11 C11 E11 G11 I11 K11 M11 A17 A23 A29 A35 C17 C23 C29 C35 E17 E23 E29 E35 G17 G23 G29 G35 I17 I23 I29 I35 K17 K23 K29 K35 M17 M23 M29 M35 A41 C41">
    <cfRule type="expression" dxfId="10" priority="8" stopIfTrue="1">
      <formula>A8=""</formula>
    </cfRule>
  </conditionalFormatting>
  <conditionalFormatting sqref="B11 D11 F11 H11 J11 L11 N11 B17 B23 B29 B35 D17 D23 D29 D35 F17 F23 F29 F35 H17 H23 H29 H35 J17 J23 J29 J35 L17 L23 L29 L35 N17 N23 N29 N35 B41 D41">
    <cfRule type="expression" dxfId="9" priority="9" stopIfTrue="1">
      <formula>A8=""</formula>
    </cfRule>
  </conditionalFormatting>
  <conditionalFormatting sqref="A12 C12 E12 G12 I12 K12 M12 A18 A24 A30 A36 C18 C24 C30 C36 E18 E24 E30 E36 G18 G24 G30 G36 I18 I24 I30 I36 K18 K24 K30 K36 M18 M24 M30 M36 A42 C42">
    <cfRule type="expression" dxfId="8" priority="10" stopIfTrue="1">
      <formula>A8=""</formula>
    </cfRule>
  </conditionalFormatting>
  <conditionalFormatting sqref="B12 D12 F12 H12 J12 L12 N12 B18 B24 B30 B36 D18 D24 D30 D36 F18 F24 F30 F36 H18 H24 H30 H36 J18 J24 J30 J36 L18 L24 L30 L36 N18 N24 N30 N36 B42 D42">
    <cfRule type="expression" dxfId="7" priority="11" stopIfTrue="1">
      <formula>A8=""</formula>
    </cfRule>
  </conditionalFormatting>
  <conditionalFormatting sqref="A13 C13 E13 G13 I13 K13 M13 A19 A25 A31 A37 C19 C25 C31 C37 E19 E25 E31 E37 G19 G25 G31 G37 I19 I25 I31 I37 K19 K25 K31 K37 M19 M25 M31 M37 A43 C43">
    <cfRule type="expression" dxfId="6" priority="12" stopIfTrue="1">
      <formula>A8=""</formula>
    </cfRule>
  </conditionalFormatting>
  <conditionalFormatting sqref="B13 D13 F13 H13 J13 L13 N13 B19 B25 B31 B37 D19 D25 D31 D37 F19 F25 F31 F37 H19 H25 H31 H37 J19 J25 J31 J37 L19 L25 L31 L37 N19 N25 N31 N37 B43 D43">
    <cfRule type="expression" dxfId="5" priority="13" stopIfTrue="1">
      <formula>A8=""</formula>
    </cfRule>
  </conditionalFormatting>
  <conditionalFormatting sqref="F43">
    <cfRule type="cellIs" dxfId="4" priority="14" stopIfTrue="1" operator="notEqual">
      <formula>""</formula>
    </cfRule>
  </conditionalFormatting>
  <conditionalFormatting sqref="A8 C8 E8 G8 I8 K8 M8 A14 A20 A26 A32 C14 C20 C26 C32 E14 E20 E26 E32 G14 G20 G26 G32 I14 I20 I26 I32 K14 K20 K26 K32 M14 M20 M26 M32 A38 C38">
    <cfRule type="expression" dxfId="3" priority="15" stopIfTrue="1">
      <formula>A8=""</formula>
    </cfRule>
  </conditionalFormatting>
  <conditionalFormatting sqref="B33">
    <cfRule type="expression" dxfId="2" priority="16" stopIfTrue="1">
      <formula>C32=""</formula>
    </cfRule>
  </conditionalFormatting>
  <conditionalFormatting sqref="F27">
    <cfRule type="expression" dxfId="1" priority="2" stopIfTrue="1">
      <formula>G26=""</formula>
    </cfRule>
  </conditionalFormatting>
  <conditionalFormatting sqref="F33">
    <cfRule type="expression" dxfId="0" priority="1" stopIfTrue="1">
      <formula>G32=""</formula>
    </cfRule>
  </conditionalFormatting>
  <hyperlinks>
    <hyperlink ref="N1" r:id="rId1" display="terms of use"/>
    <hyperlink ref="N4" r:id="rId2"/>
  </hyperlinks>
  <printOptions horizontalCentered="1"/>
  <pageMargins left="0.5" right="0.5" top="0.25" bottom="0.25" header="0.5" footer="0.5"/>
  <pageSetup orientation="landscape" r:id="rId3"/>
  <headerFooter alignWithMargins="0"/>
  <legacyDrawing r:id="rId4"/>
</worksheet>
</file>

<file path=xl/worksheets/sheet3.xml><?xml version="1.0" encoding="utf-8"?>
<worksheet xmlns="http://schemas.openxmlformats.org/spreadsheetml/2006/main" xmlns:r="http://schemas.openxmlformats.org/officeDocument/2006/relationships">
  <dimension ref="A2"/>
  <sheetViews>
    <sheetView showGridLines="0" workbookViewId="0">
      <selection activeCell="B5" sqref="B5"/>
    </sheetView>
  </sheetViews>
  <sheetFormatPr defaultRowHeight="12.75"/>
  <cols>
    <col min="1" max="1" width="4.140625" customWidth="1"/>
    <col min="2" max="2" width="13.7109375" customWidth="1"/>
    <col min="3" max="3" width="4.140625" customWidth="1"/>
    <col min="4" max="4" width="13.7109375" customWidth="1"/>
    <col min="5" max="5" width="4.140625" customWidth="1"/>
    <col min="6" max="6" width="13.7109375" customWidth="1"/>
    <col min="7" max="7" width="4.140625" customWidth="1"/>
    <col min="8" max="8" width="13.7109375" customWidth="1"/>
    <col min="9" max="9" width="4.140625" customWidth="1"/>
    <col min="10" max="10" width="13.7109375" customWidth="1"/>
    <col min="11" max="11" width="4.140625" customWidth="1"/>
    <col min="12" max="12" width="13.7109375" customWidth="1"/>
    <col min="13" max="13" width="4.140625" customWidth="1"/>
    <col min="14" max="14" width="13.7109375" customWidth="1"/>
  </cols>
  <sheetData>
    <row r="2" spans="1:1">
      <c r="A2" t="s">
        <v>62</v>
      </c>
    </row>
  </sheetData>
  <phoneticPr fontId="4"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sheetPr codeName="Sheet2">
    <pageSetUpPr fitToPage="1"/>
  </sheetPr>
  <dimension ref="A1:AL53"/>
  <sheetViews>
    <sheetView showGridLines="0" workbookViewId="0">
      <selection activeCell="H4" sqref="H4"/>
    </sheetView>
  </sheetViews>
  <sheetFormatPr defaultRowHeight="12.75"/>
  <cols>
    <col min="1" max="1" width="11" customWidth="1"/>
    <col min="2" max="2" width="7.85546875" bestFit="1" customWidth="1"/>
    <col min="3" max="3" width="6.7109375" customWidth="1"/>
    <col min="4" max="4" width="8.140625" bestFit="1" customWidth="1"/>
    <col min="5" max="5" width="6.7109375" customWidth="1"/>
    <col min="6" max="6" width="7.140625" customWidth="1"/>
    <col min="7" max="7" width="9.42578125" customWidth="1"/>
    <col min="8" max="8" width="9.28515625" customWidth="1"/>
    <col min="9" max="9" width="2.5703125" customWidth="1"/>
    <col min="10" max="10" width="9.7109375" bestFit="1" customWidth="1"/>
    <col min="11" max="11" width="2.7109375" customWidth="1"/>
    <col min="12" max="12" width="6.140625" bestFit="1" customWidth="1"/>
    <col min="13" max="13" width="2.5703125" customWidth="1"/>
    <col min="14" max="14" width="9.42578125" bestFit="1" customWidth="1"/>
    <col min="15" max="15" width="3.7109375" customWidth="1"/>
    <col min="16" max="22" width="3" style="1" customWidth="1"/>
    <col min="23" max="38" width="3" customWidth="1"/>
  </cols>
  <sheetData>
    <row r="1" spans="1:22" ht="18">
      <c r="A1" s="44" t="s">
        <v>0</v>
      </c>
      <c r="B1" s="4"/>
      <c r="C1" s="4"/>
      <c r="D1" s="4"/>
      <c r="E1" s="4"/>
      <c r="F1" s="45"/>
      <c r="G1" s="45"/>
      <c r="H1" s="4"/>
      <c r="I1" s="4"/>
      <c r="J1" s="4"/>
      <c r="K1" s="4"/>
      <c r="L1" s="4"/>
      <c r="M1" s="4"/>
      <c r="N1" s="4"/>
      <c r="O1" s="4"/>
    </row>
    <row r="2" spans="1:22">
      <c r="A2" s="1"/>
      <c r="B2" s="1"/>
      <c r="C2" s="1"/>
      <c r="D2" s="1"/>
      <c r="E2" s="1"/>
      <c r="F2" s="1"/>
      <c r="G2" s="1"/>
      <c r="H2" s="1"/>
      <c r="I2" s="1"/>
      <c r="J2" s="1"/>
      <c r="K2" s="1"/>
      <c r="L2" s="1"/>
      <c r="M2" s="1"/>
      <c r="N2" s="1"/>
      <c r="O2" s="1"/>
    </row>
    <row r="4" spans="1:22">
      <c r="A4" s="3" t="s">
        <v>1</v>
      </c>
      <c r="C4" s="3" t="s">
        <v>2</v>
      </c>
      <c r="D4" s="4"/>
      <c r="F4" s="5" t="s">
        <v>3</v>
      </c>
      <c r="G4">
        <f>month</f>
        <v>1</v>
      </c>
    </row>
    <row r="5" spans="1:22">
      <c r="A5" s="6">
        <f ca="1">TODAY()</f>
        <v>40193</v>
      </c>
      <c r="C5" s="7" t="s">
        <v>4</v>
      </c>
      <c r="F5" s="5" t="s">
        <v>5</v>
      </c>
      <c r="G5">
        <f>year</f>
        <v>2010</v>
      </c>
    </row>
    <row r="6" spans="1:22">
      <c r="A6" s="9">
        <f ca="1">MONTH(TODAY())</f>
        <v>1</v>
      </c>
      <c r="C6" s="7" t="s">
        <v>6</v>
      </c>
      <c r="D6" s="10"/>
      <c r="F6" s="11" t="s">
        <v>7</v>
      </c>
      <c r="G6" s="11" t="str">
        <f>INDEX(monthNames,month)</f>
        <v>January</v>
      </c>
    </row>
    <row r="7" spans="1:22">
      <c r="A7" s="9" t="str">
        <f ca="1">INDEX(monthNames,A6)</f>
        <v>January</v>
      </c>
      <c r="C7" s="7" t="s">
        <v>8</v>
      </c>
      <c r="D7" s="10"/>
      <c r="F7" s="11" t="s">
        <v>9</v>
      </c>
      <c r="G7" s="13">
        <f>DATE(year,month,1)</f>
        <v>40179</v>
      </c>
    </row>
    <row r="8" spans="1:22">
      <c r="A8" s="9">
        <f ca="1">YEAR(TODAY())</f>
        <v>2010</v>
      </c>
      <c r="C8" s="7" t="s">
        <v>10</v>
      </c>
      <c r="D8" s="10"/>
      <c r="F8" s="11" t="s">
        <v>11</v>
      </c>
      <c r="G8">
        <f>WEEKDAY(startDate)</f>
        <v>6</v>
      </c>
      <c r="I8" s="19"/>
      <c r="J8" s="19"/>
    </row>
    <row r="9" spans="1:22">
      <c r="C9" s="7" t="s">
        <v>12</v>
      </c>
      <c r="F9" s="11" t="s">
        <v>13</v>
      </c>
      <c r="G9" s="14">
        <f>DATE(YEAR(startDate-1),MONTH(startDate-1),1)</f>
        <v>40148</v>
      </c>
      <c r="I9" s="19"/>
      <c r="J9" s="19"/>
    </row>
    <row r="10" spans="1:22">
      <c r="A10" s="15"/>
      <c r="C10" s="7" t="s">
        <v>14</v>
      </c>
      <c r="F10" s="11" t="s">
        <v>15</v>
      </c>
      <c r="G10" s="16" t="str">
        <f>INDEX(monthNames,MONTH(G9))</f>
        <v>December</v>
      </c>
      <c r="I10" s="19"/>
      <c r="J10" s="19"/>
    </row>
    <row r="11" spans="1:22">
      <c r="C11" s="7" t="s">
        <v>16</v>
      </c>
      <c r="F11" s="11" t="s">
        <v>17</v>
      </c>
      <c r="G11" s="14">
        <f>DATE(YEAR(startDate+32),MONTH(startDate+32),1)</f>
        <v>40210</v>
      </c>
      <c r="I11" s="19"/>
      <c r="J11" s="19"/>
    </row>
    <row r="12" spans="1:22">
      <c r="C12" s="7" t="s">
        <v>18</v>
      </c>
      <c r="F12" s="11" t="s">
        <v>19</v>
      </c>
      <c r="G12" s="16" t="str">
        <f>INDEX(monthNames,MONTH(G11))</f>
        <v>February</v>
      </c>
      <c r="I12" s="19"/>
      <c r="J12" s="19"/>
    </row>
    <row r="13" spans="1:22">
      <c r="C13" s="7" t="s">
        <v>20</v>
      </c>
      <c r="F13" s="11" t="s">
        <v>21</v>
      </c>
      <c r="G13" s="8" t="b">
        <v>1</v>
      </c>
      <c r="I13" s="19"/>
      <c r="J13" s="19"/>
    </row>
    <row r="14" spans="1:22">
      <c r="C14" s="7" t="s">
        <v>22</v>
      </c>
      <c r="I14" s="19"/>
      <c r="J14" s="19"/>
    </row>
    <row r="15" spans="1:22" s="17" customFormat="1">
      <c r="C15" s="7" t="s">
        <v>23</v>
      </c>
      <c r="I15" s="19"/>
      <c r="J15" s="19"/>
      <c r="K15"/>
      <c r="L15"/>
      <c r="M15"/>
      <c r="N15"/>
      <c r="O15"/>
      <c r="P15" s="18"/>
      <c r="Q15" s="18"/>
      <c r="R15" s="18"/>
      <c r="S15" s="18"/>
      <c r="T15" s="18"/>
      <c r="U15" s="18"/>
      <c r="V15" s="18"/>
    </row>
    <row r="16" spans="1:22" s="17" customFormat="1">
      <c r="C16" s="7" t="s">
        <v>26</v>
      </c>
      <c r="I16" s="19"/>
      <c r="J16" s="19"/>
      <c r="K16"/>
      <c r="L16"/>
      <c r="M16"/>
      <c r="N16"/>
      <c r="O16"/>
      <c r="P16" s="18"/>
      <c r="Q16" s="18"/>
      <c r="R16" s="18"/>
      <c r="S16" s="18"/>
      <c r="T16" s="18"/>
      <c r="U16" s="18"/>
      <c r="V16" s="18"/>
    </row>
    <row r="17" spans="1:38" s="17" customFormat="1">
      <c r="C17" s="7"/>
      <c r="I17" s="19"/>
      <c r="J17" s="19"/>
      <c r="K17"/>
      <c r="L17"/>
      <c r="M17"/>
      <c r="N17"/>
      <c r="O17"/>
      <c r="P17" s="18"/>
      <c r="Q17" s="18"/>
      <c r="R17" s="18"/>
      <c r="S17" s="18"/>
      <c r="T17" s="18"/>
      <c r="U17" s="18"/>
      <c r="V17" s="18"/>
    </row>
    <row r="18" spans="1:38" s="12" customFormat="1" ht="11.25">
      <c r="A18" s="49" t="s">
        <v>27</v>
      </c>
      <c r="B18" s="50" t="str">
        <f>IF(MonFirst,"Monday","Sunday")</f>
        <v>Monday</v>
      </c>
      <c r="C18" s="38"/>
      <c r="D18" s="50" t="str">
        <f>IF(MonFirst,"Tuesday","Monday")</f>
        <v>Tuesday</v>
      </c>
      <c r="E18" s="38"/>
      <c r="F18" s="50" t="str">
        <f>IF(MonFirst,"Wednesday","Tuesday")</f>
        <v>Wednesday</v>
      </c>
      <c r="G18" s="38"/>
      <c r="H18" s="50" t="str">
        <f>IF(MonFirst,"Thursday","Wednesday")</f>
        <v>Thursday</v>
      </c>
      <c r="I18" s="38"/>
      <c r="J18" s="50" t="str">
        <f>IF(MonFirst,"Friday","Thursday")</f>
        <v>Friday</v>
      </c>
      <c r="K18" s="38"/>
      <c r="L18" s="50" t="str">
        <f>IF(MonFirst,"Saturday","Friday")</f>
        <v>Saturday</v>
      </c>
      <c r="M18" s="38"/>
      <c r="N18" s="50" t="str">
        <f>IF(MonFirst,"Sunday","Saturday")</f>
        <v>Sunday</v>
      </c>
      <c r="P18" s="51"/>
      <c r="Q18" s="51"/>
      <c r="R18" s="51"/>
      <c r="S18" s="51"/>
      <c r="T18" s="51"/>
      <c r="U18" s="51"/>
      <c r="V18" s="51"/>
    </row>
    <row r="19" spans="1:38" s="17" customFormat="1" ht="9">
      <c r="A19" s="19"/>
      <c r="B19" s="26">
        <v>1</v>
      </c>
      <c r="C19" s="19"/>
      <c r="D19" s="26">
        <v>2</v>
      </c>
      <c r="E19" s="19"/>
      <c r="F19" s="26">
        <v>3</v>
      </c>
      <c r="G19" s="19"/>
      <c r="H19" s="26">
        <v>4</v>
      </c>
      <c r="I19" s="19"/>
      <c r="J19" s="26">
        <v>5</v>
      </c>
      <c r="K19" s="19"/>
      <c r="L19" s="26">
        <v>6</v>
      </c>
      <c r="M19" s="19"/>
      <c r="N19" s="26">
        <v>7</v>
      </c>
      <c r="O19" s="19"/>
      <c r="P19" s="18"/>
      <c r="Q19" s="18"/>
      <c r="R19" s="18"/>
      <c r="S19" s="18"/>
      <c r="T19" s="18"/>
      <c r="U19" s="18"/>
      <c r="V19" s="18"/>
    </row>
    <row r="20" spans="1:38" s="17" customFormat="1" ht="9">
      <c r="A20" s="29">
        <v>1</v>
      </c>
      <c r="B20" s="30" t="str">
        <f t="shared" ref="B20:B25" si="0">P39</f>
        <v/>
      </c>
      <c r="C20" s="19"/>
      <c r="D20" s="30" t="str">
        <f t="shared" ref="D20:D25" si="1">Q39</f>
        <v/>
      </c>
      <c r="E20" s="19"/>
      <c r="F20" s="30" t="str">
        <f t="shared" ref="F20:F25" si="2">R39</f>
        <v/>
      </c>
      <c r="G20" s="19"/>
      <c r="H20" s="30" t="str">
        <f t="shared" ref="H20:H25" si="3">S39</f>
        <v/>
      </c>
      <c r="I20" s="19"/>
      <c r="J20" s="30">
        <f t="shared" ref="J20:J25" si="4">T39</f>
        <v>40179</v>
      </c>
      <c r="K20" s="19"/>
      <c r="L20" s="30">
        <f t="shared" ref="L20:L25" si="5">U39</f>
        <v>40180</v>
      </c>
      <c r="M20" s="19"/>
      <c r="N20" s="30">
        <f t="shared" ref="N20:N25" si="6">V39</f>
        <v>40181</v>
      </c>
      <c r="O20" s="19"/>
      <c r="P20" s="18"/>
      <c r="Q20" s="18"/>
      <c r="R20" s="18"/>
      <c r="S20" s="18"/>
      <c r="T20" s="18"/>
      <c r="U20" s="18"/>
      <c r="V20" s="18"/>
    </row>
    <row r="21" spans="1:38" s="17" customFormat="1" ht="9">
      <c r="A21" s="29">
        <v>2</v>
      </c>
      <c r="B21" s="30">
        <f t="shared" si="0"/>
        <v>40182</v>
      </c>
      <c r="C21" s="19"/>
      <c r="D21" s="30">
        <f t="shared" si="1"/>
        <v>40183</v>
      </c>
      <c r="E21" s="19"/>
      <c r="F21" s="30">
        <f t="shared" si="2"/>
        <v>40184</v>
      </c>
      <c r="G21" s="19"/>
      <c r="H21" s="30">
        <f t="shared" si="3"/>
        <v>40185</v>
      </c>
      <c r="I21" s="19"/>
      <c r="J21" s="30">
        <f t="shared" si="4"/>
        <v>40186</v>
      </c>
      <c r="K21" s="19"/>
      <c r="L21" s="30">
        <f t="shared" si="5"/>
        <v>40187</v>
      </c>
      <c r="M21" s="19"/>
      <c r="N21" s="30">
        <f t="shared" si="6"/>
        <v>40188</v>
      </c>
      <c r="O21" s="19"/>
      <c r="P21" s="18"/>
      <c r="Q21" s="18"/>
      <c r="R21" s="18"/>
      <c r="S21" s="18"/>
      <c r="T21" s="18"/>
      <c r="U21" s="18"/>
      <c r="V21" s="18"/>
    </row>
    <row r="22" spans="1:38" s="17" customFormat="1" ht="9">
      <c r="A22" s="29">
        <v>3</v>
      </c>
      <c r="B22" s="30">
        <f t="shared" si="0"/>
        <v>40189</v>
      </c>
      <c r="C22" s="19"/>
      <c r="D22" s="30">
        <f t="shared" si="1"/>
        <v>40190</v>
      </c>
      <c r="E22" s="19"/>
      <c r="F22" s="30">
        <f t="shared" si="2"/>
        <v>40191</v>
      </c>
      <c r="G22" s="19"/>
      <c r="H22" s="30">
        <f t="shared" si="3"/>
        <v>40192</v>
      </c>
      <c r="I22" s="19"/>
      <c r="J22" s="30">
        <f t="shared" si="4"/>
        <v>40193</v>
      </c>
      <c r="K22" s="19"/>
      <c r="L22" s="30">
        <f t="shared" si="5"/>
        <v>40194</v>
      </c>
      <c r="M22" s="19"/>
      <c r="N22" s="30">
        <f t="shared" si="6"/>
        <v>40195</v>
      </c>
      <c r="O22" s="19"/>
      <c r="P22" s="18"/>
      <c r="Q22" s="18"/>
      <c r="R22" s="18"/>
      <c r="S22" s="18"/>
      <c r="T22" s="18"/>
      <c r="U22" s="18"/>
      <c r="V22" s="18"/>
    </row>
    <row r="23" spans="1:38" s="17" customFormat="1" ht="9">
      <c r="A23" s="29">
        <v>4</v>
      </c>
      <c r="B23" s="30">
        <f t="shared" si="0"/>
        <v>40196</v>
      </c>
      <c r="C23" s="19"/>
      <c r="D23" s="30">
        <f t="shared" si="1"/>
        <v>40197</v>
      </c>
      <c r="E23" s="19"/>
      <c r="F23" s="30">
        <f t="shared" si="2"/>
        <v>40198</v>
      </c>
      <c r="G23" s="19"/>
      <c r="H23" s="30">
        <f t="shared" si="3"/>
        <v>40199</v>
      </c>
      <c r="I23" s="19"/>
      <c r="J23" s="30">
        <f t="shared" si="4"/>
        <v>40200</v>
      </c>
      <c r="K23" s="19"/>
      <c r="L23" s="30">
        <f t="shared" si="5"/>
        <v>40201</v>
      </c>
      <c r="M23" s="19"/>
      <c r="N23" s="30">
        <f t="shared" si="6"/>
        <v>40202</v>
      </c>
      <c r="O23" s="19"/>
      <c r="P23" s="18"/>
      <c r="Q23" s="18"/>
      <c r="R23" s="18"/>
      <c r="S23" s="18"/>
      <c r="T23" s="18"/>
      <c r="U23" s="18"/>
      <c r="V23" s="18"/>
    </row>
    <row r="24" spans="1:38" s="17" customFormat="1" ht="9">
      <c r="A24" s="29">
        <v>5</v>
      </c>
      <c r="B24" s="30">
        <f t="shared" si="0"/>
        <v>40203</v>
      </c>
      <c r="C24" s="19"/>
      <c r="D24" s="30">
        <f t="shared" si="1"/>
        <v>40204</v>
      </c>
      <c r="E24" s="19"/>
      <c r="F24" s="30">
        <f t="shared" si="2"/>
        <v>40205</v>
      </c>
      <c r="G24" s="19"/>
      <c r="H24" s="30">
        <f t="shared" si="3"/>
        <v>40206</v>
      </c>
      <c r="I24" s="19"/>
      <c r="J24" s="30">
        <f t="shared" si="4"/>
        <v>40207</v>
      </c>
      <c r="K24" s="19"/>
      <c r="L24" s="30">
        <f t="shared" si="5"/>
        <v>40208</v>
      </c>
      <c r="M24" s="19"/>
      <c r="N24" s="30">
        <f t="shared" si="6"/>
        <v>40209</v>
      </c>
      <c r="O24" s="19"/>
      <c r="P24" s="18"/>
      <c r="Q24" s="18"/>
      <c r="R24" s="18"/>
      <c r="S24" s="18"/>
      <c r="T24" s="18"/>
      <c r="U24" s="18"/>
      <c r="V24" s="18"/>
    </row>
    <row r="25" spans="1:38" s="17" customFormat="1" ht="9">
      <c r="A25" s="29">
        <v>6</v>
      </c>
      <c r="B25" s="30" t="str">
        <f t="shared" si="0"/>
        <v/>
      </c>
      <c r="C25" s="19"/>
      <c r="D25" s="30" t="str">
        <f t="shared" si="1"/>
        <v/>
      </c>
      <c r="E25" s="19"/>
      <c r="F25" s="30" t="str">
        <f t="shared" si="2"/>
        <v/>
      </c>
      <c r="G25" s="19"/>
      <c r="H25" s="30" t="str">
        <f t="shared" si="3"/>
        <v/>
      </c>
      <c r="I25" s="19"/>
      <c r="J25" s="30" t="str">
        <f t="shared" si="4"/>
        <v/>
      </c>
      <c r="K25" s="19"/>
      <c r="L25" s="30" t="str">
        <f t="shared" si="5"/>
        <v/>
      </c>
      <c r="M25" s="19"/>
      <c r="N25" s="30" t="str">
        <f t="shared" si="6"/>
        <v/>
      </c>
      <c r="O25" s="19"/>
      <c r="P25" s="18"/>
      <c r="Q25" s="18"/>
      <c r="R25" s="18"/>
      <c r="S25" s="18"/>
      <c r="T25" s="18"/>
      <c r="U25" s="18"/>
      <c r="V25" s="18"/>
    </row>
    <row r="26" spans="1:38" s="17" customFormat="1" ht="15.75">
      <c r="C26" s="7"/>
      <c r="I26" s="19"/>
      <c r="J26" s="19"/>
      <c r="K26"/>
      <c r="L26"/>
      <c r="M26"/>
      <c r="N26"/>
      <c r="O26"/>
      <c r="P26" s="18"/>
      <c r="Q26" s="18"/>
      <c r="R26" s="18"/>
      <c r="S26" s="18"/>
      <c r="T26" s="18"/>
      <c r="U26" s="18"/>
      <c r="V26" s="18"/>
      <c r="X26" s="47" t="s">
        <v>24</v>
      </c>
      <c r="Y26" s="48"/>
      <c r="Z26" s="48"/>
      <c r="AA26" s="48"/>
      <c r="AB26" s="48"/>
      <c r="AC26" s="48"/>
      <c r="AD26" s="48"/>
      <c r="AE26" s="48"/>
      <c r="AF26" s="47" t="s">
        <v>25</v>
      </c>
      <c r="AG26" s="48"/>
      <c r="AH26" s="48"/>
      <c r="AI26" s="48"/>
      <c r="AJ26" s="48"/>
      <c r="AK26" s="48"/>
    </row>
    <row r="27" spans="1:38" s="17" customFormat="1">
      <c r="C27" s="7"/>
      <c r="I27" s="19"/>
      <c r="J27" s="19"/>
      <c r="K27"/>
      <c r="L27"/>
      <c r="M27"/>
      <c r="N27"/>
      <c r="O27"/>
      <c r="P27" s="18"/>
      <c r="Q27" s="18"/>
      <c r="R27" s="18"/>
      <c r="S27" s="18"/>
      <c r="T27" s="18"/>
      <c r="U27" s="18"/>
      <c r="V27" s="18"/>
    </row>
    <row r="28" spans="1:38" s="2" customFormat="1" ht="11.1" customHeight="1">
      <c r="I28" s="19"/>
      <c r="J28" s="19"/>
      <c r="K28"/>
      <c r="L28"/>
      <c r="M28"/>
      <c r="N28"/>
      <c r="O28"/>
      <c r="P28" s="92" t="str">
        <f>prevMonthName&amp;" "&amp;YEAR(prevMonth)</f>
        <v>December 2009</v>
      </c>
      <c r="Q28" s="92"/>
      <c r="R28" s="92"/>
      <c r="S28" s="92"/>
      <c r="T28" s="92"/>
      <c r="U28" s="92"/>
      <c r="V28" s="92"/>
      <c r="X28" s="20" t="str">
        <f>prevMonthName&amp;" "&amp;YEAR(prevMonth)</f>
        <v>December 2009</v>
      </c>
      <c r="Y28" s="21"/>
      <c r="Z28" s="21"/>
      <c r="AA28" s="21"/>
      <c r="AB28" s="21"/>
      <c r="AC28" s="21"/>
      <c r="AD28" s="21"/>
      <c r="AF28" s="20" t="str">
        <f>prevMonthName&amp;" "&amp;YEAR(prevMonth)</f>
        <v>December 2009</v>
      </c>
      <c r="AG28" s="21"/>
      <c r="AH28" s="21"/>
      <c r="AI28" s="21"/>
      <c r="AJ28" s="21"/>
      <c r="AK28" s="21"/>
      <c r="AL28" s="21"/>
    </row>
    <row r="29" spans="1:38" s="19" customFormat="1" ht="9.75" customHeight="1">
      <c r="P29" s="22" t="str">
        <f t="shared" ref="P29:V35" si="7">IF(MonFirst,AF29,X29)</f>
        <v>M</v>
      </c>
      <c r="Q29" s="23" t="str">
        <f t="shared" si="7"/>
        <v>T</v>
      </c>
      <c r="R29" s="23" t="str">
        <f t="shared" si="7"/>
        <v>W</v>
      </c>
      <c r="S29" s="23" t="str">
        <f t="shared" si="7"/>
        <v>Th</v>
      </c>
      <c r="T29" s="23" t="str">
        <f t="shared" si="7"/>
        <v>F</v>
      </c>
      <c r="U29" s="23" t="str">
        <f t="shared" si="7"/>
        <v>Sa</v>
      </c>
      <c r="V29" s="24" t="str">
        <f t="shared" si="7"/>
        <v>Su</v>
      </c>
      <c r="X29" s="25" t="s">
        <v>28</v>
      </c>
      <c r="Y29" s="25" t="s">
        <v>29</v>
      </c>
      <c r="Z29" s="25" t="s">
        <v>30</v>
      </c>
      <c r="AA29" s="25" t="s">
        <v>31</v>
      </c>
      <c r="AB29" s="25" t="s">
        <v>32</v>
      </c>
      <c r="AC29" s="25" t="s">
        <v>33</v>
      </c>
      <c r="AD29" s="25" t="s">
        <v>34</v>
      </c>
      <c r="AF29" s="25" t="s">
        <v>29</v>
      </c>
      <c r="AG29" s="25" t="s">
        <v>30</v>
      </c>
      <c r="AH29" s="25" t="s">
        <v>31</v>
      </c>
      <c r="AI29" s="25" t="s">
        <v>32</v>
      </c>
      <c r="AJ29" s="25" t="s">
        <v>33</v>
      </c>
      <c r="AK29" s="25" t="s">
        <v>34</v>
      </c>
      <c r="AL29" s="25" t="s">
        <v>35</v>
      </c>
    </row>
    <row r="30" spans="1:38" s="19" customFormat="1" ht="9.75" customHeight="1">
      <c r="P30" s="27" t="str">
        <f t="shared" si="7"/>
        <v/>
      </c>
      <c r="Q30" s="27">
        <f t="shared" si="7"/>
        <v>40148</v>
      </c>
      <c r="R30" s="27">
        <f t="shared" si="7"/>
        <v>40149</v>
      </c>
      <c r="S30" s="27">
        <f t="shared" si="7"/>
        <v>40150</v>
      </c>
      <c r="T30" s="27">
        <f t="shared" si="7"/>
        <v>40151</v>
      </c>
      <c r="U30" s="27">
        <f t="shared" si="7"/>
        <v>40152</v>
      </c>
      <c r="V30" s="27">
        <f t="shared" si="7"/>
        <v>40153</v>
      </c>
      <c r="X30" s="28" t="str">
        <f t="array" ref="X30:AD35">IF(MONTH(prevMonth)&lt;&gt;MONTH(prevMonth-WEEKDAY(prevMonth)+(WeekNo-1)*7+weekday),"",prevMonth-WEEKDAY(prevMonth)+(WeekNo-1)*7+weekday)</f>
        <v/>
      </c>
      <c r="Y30" s="28" t="str">
        <v/>
      </c>
      <c r="Z30" s="28">
        <v>40148</v>
      </c>
      <c r="AA30" s="28">
        <v>40149</v>
      </c>
      <c r="AB30" s="28">
        <v>40150</v>
      </c>
      <c r="AC30" s="28">
        <v>40151</v>
      </c>
      <c r="AD30" s="28">
        <v>40152</v>
      </c>
      <c r="AF30" s="28" t="str">
        <f t="array" ref="AF30:AL35">IF(MONTH(prevMonth)&lt;&gt;MONTH(prevMonth-WEEKDAY(prevMonth,2)+(WeekNo-1)*7+weekday),"",prevMonth-WEEKDAY(prevMonth,2)+(WeekNo-1)*7+weekday)</f>
        <v/>
      </c>
      <c r="AG30" s="28">
        <v>40148</v>
      </c>
      <c r="AH30" s="28">
        <v>40149</v>
      </c>
      <c r="AI30" s="28">
        <v>40150</v>
      </c>
      <c r="AJ30" s="28">
        <v>40151</v>
      </c>
      <c r="AK30" s="28">
        <v>40152</v>
      </c>
      <c r="AL30" s="28">
        <v>40153</v>
      </c>
    </row>
    <row r="31" spans="1:38" s="19" customFormat="1" ht="9.75" customHeight="1">
      <c r="P31" s="27">
        <f t="shared" si="7"/>
        <v>40154</v>
      </c>
      <c r="Q31" s="27">
        <f t="shared" si="7"/>
        <v>40155</v>
      </c>
      <c r="R31" s="27">
        <f t="shared" si="7"/>
        <v>40156</v>
      </c>
      <c r="S31" s="27">
        <f t="shared" si="7"/>
        <v>40157</v>
      </c>
      <c r="T31" s="27">
        <f t="shared" si="7"/>
        <v>40158</v>
      </c>
      <c r="U31" s="27">
        <f t="shared" si="7"/>
        <v>40159</v>
      </c>
      <c r="V31" s="27">
        <f t="shared" si="7"/>
        <v>40160</v>
      </c>
      <c r="X31" s="28">
        <v>40153</v>
      </c>
      <c r="Y31" s="28">
        <v>40154</v>
      </c>
      <c r="Z31" s="28">
        <v>40155</v>
      </c>
      <c r="AA31" s="28">
        <v>40156</v>
      </c>
      <c r="AB31" s="28">
        <v>40157</v>
      </c>
      <c r="AC31" s="28">
        <v>40158</v>
      </c>
      <c r="AD31" s="28">
        <v>40159</v>
      </c>
      <c r="AF31" s="28">
        <v>40154</v>
      </c>
      <c r="AG31" s="28">
        <v>40155</v>
      </c>
      <c r="AH31" s="28">
        <v>40156</v>
      </c>
      <c r="AI31" s="28">
        <v>40157</v>
      </c>
      <c r="AJ31" s="28">
        <v>40158</v>
      </c>
      <c r="AK31" s="28">
        <v>40159</v>
      </c>
      <c r="AL31" s="28">
        <v>40160</v>
      </c>
    </row>
    <row r="32" spans="1:38" s="19" customFormat="1" ht="9.75" customHeight="1">
      <c r="P32" s="27">
        <f t="shared" si="7"/>
        <v>40161</v>
      </c>
      <c r="Q32" s="27">
        <f t="shared" si="7"/>
        <v>40162</v>
      </c>
      <c r="R32" s="27">
        <f t="shared" si="7"/>
        <v>40163</v>
      </c>
      <c r="S32" s="27">
        <f t="shared" si="7"/>
        <v>40164</v>
      </c>
      <c r="T32" s="27">
        <f t="shared" si="7"/>
        <v>40165</v>
      </c>
      <c r="U32" s="27">
        <f t="shared" si="7"/>
        <v>40166</v>
      </c>
      <c r="V32" s="27">
        <f t="shared" si="7"/>
        <v>40167</v>
      </c>
      <c r="X32" s="28">
        <v>40160</v>
      </c>
      <c r="Y32" s="28">
        <v>40161</v>
      </c>
      <c r="Z32" s="28">
        <v>40162</v>
      </c>
      <c r="AA32" s="28">
        <v>40163</v>
      </c>
      <c r="AB32" s="28">
        <v>40164</v>
      </c>
      <c r="AC32" s="28">
        <v>40165</v>
      </c>
      <c r="AD32" s="28">
        <v>40166</v>
      </c>
      <c r="AF32" s="28">
        <v>40161</v>
      </c>
      <c r="AG32" s="28">
        <v>40162</v>
      </c>
      <c r="AH32" s="28">
        <v>40163</v>
      </c>
      <c r="AI32" s="28">
        <v>40164</v>
      </c>
      <c r="AJ32" s="28">
        <v>40165</v>
      </c>
      <c r="AK32" s="28">
        <v>40166</v>
      </c>
      <c r="AL32" s="28">
        <v>40167</v>
      </c>
    </row>
    <row r="33" spans="1:38" s="19" customFormat="1" ht="9.75" customHeight="1">
      <c r="P33" s="27">
        <f t="shared" si="7"/>
        <v>40168</v>
      </c>
      <c r="Q33" s="27">
        <f t="shared" si="7"/>
        <v>40169</v>
      </c>
      <c r="R33" s="27">
        <f t="shared" si="7"/>
        <v>40170</v>
      </c>
      <c r="S33" s="27">
        <f t="shared" si="7"/>
        <v>40171</v>
      </c>
      <c r="T33" s="27">
        <f t="shared" si="7"/>
        <v>40172</v>
      </c>
      <c r="U33" s="27">
        <f t="shared" si="7"/>
        <v>40173</v>
      </c>
      <c r="V33" s="27">
        <f t="shared" si="7"/>
        <v>40174</v>
      </c>
      <c r="X33" s="28">
        <v>40167</v>
      </c>
      <c r="Y33" s="28">
        <v>40168</v>
      </c>
      <c r="Z33" s="28">
        <v>40169</v>
      </c>
      <c r="AA33" s="28">
        <v>40170</v>
      </c>
      <c r="AB33" s="28">
        <v>40171</v>
      </c>
      <c r="AC33" s="28">
        <v>40172</v>
      </c>
      <c r="AD33" s="28">
        <v>40173</v>
      </c>
      <c r="AF33" s="28">
        <v>40168</v>
      </c>
      <c r="AG33" s="28">
        <v>40169</v>
      </c>
      <c r="AH33" s="28">
        <v>40170</v>
      </c>
      <c r="AI33" s="28">
        <v>40171</v>
      </c>
      <c r="AJ33" s="28">
        <v>40172</v>
      </c>
      <c r="AK33" s="28">
        <v>40173</v>
      </c>
      <c r="AL33" s="28">
        <v>40174</v>
      </c>
    </row>
    <row r="34" spans="1:38" s="19" customFormat="1" ht="9.75" customHeight="1">
      <c r="P34" s="27">
        <f t="shared" si="7"/>
        <v>40175</v>
      </c>
      <c r="Q34" s="27">
        <f t="shared" si="7"/>
        <v>40176</v>
      </c>
      <c r="R34" s="27">
        <f t="shared" si="7"/>
        <v>40177</v>
      </c>
      <c r="S34" s="27">
        <f t="shared" si="7"/>
        <v>40178</v>
      </c>
      <c r="T34" s="27" t="str">
        <f t="shared" si="7"/>
        <v/>
      </c>
      <c r="U34" s="27" t="str">
        <f t="shared" si="7"/>
        <v/>
      </c>
      <c r="V34" s="27" t="str">
        <f t="shared" si="7"/>
        <v/>
      </c>
      <c r="X34" s="28">
        <v>40174</v>
      </c>
      <c r="Y34" s="28">
        <v>40175</v>
      </c>
      <c r="Z34" s="28">
        <v>40176</v>
      </c>
      <c r="AA34" s="28">
        <v>40177</v>
      </c>
      <c r="AB34" s="28">
        <v>40178</v>
      </c>
      <c r="AC34" s="28" t="str">
        <v/>
      </c>
      <c r="AD34" s="28" t="str">
        <v/>
      </c>
      <c r="AF34" s="28">
        <v>40175</v>
      </c>
      <c r="AG34" s="28">
        <v>40176</v>
      </c>
      <c r="AH34" s="28">
        <v>40177</v>
      </c>
      <c r="AI34" s="28">
        <v>40178</v>
      </c>
      <c r="AJ34" s="28" t="str">
        <v/>
      </c>
      <c r="AK34" s="28" t="str">
        <v/>
      </c>
      <c r="AL34" s="28" t="str">
        <v/>
      </c>
    </row>
    <row r="35" spans="1:38" s="19" customFormat="1" ht="9.75" customHeight="1">
      <c r="P35" s="27" t="str">
        <f t="shared" si="7"/>
        <v/>
      </c>
      <c r="Q35" s="27" t="str">
        <f t="shared" si="7"/>
        <v/>
      </c>
      <c r="R35" s="27" t="str">
        <f t="shared" si="7"/>
        <v/>
      </c>
      <c r="S35" s="27" t="str">
        <f t="shared" si="7"/>
        <v/>
      </c>
      <c r="T35" s="27" t="str">
        <f t="shared" si="7"/>
        <v/>
      </c>
      <c r="U35" s="27" t="str">
        <f t="shared" si="7"/>
        <v/>
      </c>
      <c r="V35" s="27" t="str">
        <f t="shared" si="7"/>
        <v/>
      </c>
      <c r="X35" s="28" t="str">
        <v/>
      </c>
      <c r="Y35" s="28" t="str">
        <v/>
      </c>
      <c r="Z35" s="28" t="str">
        <v/>
      </c>
      <c r="AA35" s="28" t="str">
        <v/>
      </c>
      <c r="AB35" s="28" t="str">
        <v/>
      </c>
      <c r="AC35" s="28" t="str">
        <v/>
      </c>
      <c r="AD35" s="28" t="str">
        <v/>
      </c>
      <c r="AF35" s="28" t="str">
        <v/>
      </c>
      <c r="AG35" s="28" t="str">
        <v/>
      </c>
      <c r="AH35" s="28" t="str">
        <v/>
      </c>
      <c r="AI35" s="28" t="str">
        <v/>
      </c>
      <c r="AJ35" s="28" t="str">
        <v/>
      </c>
      <c r="AK35" s="28" t="str">
        <v/>
      </c>
      <c r="AL35" s="28" t="str">
        <v/>
      </c>
    </row>
    <row r="36" spans="1:38" s="19" customFormat="1" ht="9.4" customHeight="1">
      <c r="P36" s="31"/>
      <c r="Q36" s="31"/>
      <c r="R36" s="31"/>
      <c r="S36" s="31"/>
      <c r="T36" s="31"/>
      <c r="U36" s="31"/>
      <c r="V36" s="31"/>
      <c r="X36" s="31"/>
      <c r="Y36" s="31"/>
      <c r="Z36" s="31"/>
      <c r="AA36" s="31"/>
      <c r="AB36" s="31"/>
      <c r="AC36" s="31"/>
      <c r="AD36" s="31"/>
      <c r="AF36" s="31"/>
      <c r="AG36" s="31"/>
      <c r="AH36" s="31"/>
      <c r="AI36" s="31"/>
      <c r="AJ36" s="31"/>
      <c r="AK36" s="31"/>
      <c r="AL36" s="31"/>
    </row>
    <row r="37" spans="1:38" s="2" customFormat="1" ht="11.1" customHeight="1">
      <c r="A37"/>
      <c r="B37"/>
      <c r="C37"/>
      <c r="D37"/>
      <c r="E37"/>
      <c r="F37"/>
      <c r="G37"/>
      <c r="H37"/>
      <c r="I37" s="19"/>
      <c r="J37" s="19"/>
      <c r="K37" s="19"/>
      <c r="L37" s="19"/>
      <c r="M37" s="19"/>
      <c r="N37" s="19"/>
      <c r="P37" s="92" t="str">
        <f>monthName&amp;" "&amp;year</f>
        <v>January 2010</v>
      </c>
      <c r="Q37" s="92"/>
      <c r="R37" s="92"/>
      <c r="S37" s="92"/>
      <c r="T37" s="92"/>
      <c r="U37" s="92"/>
      <c r="V37" s="92"/>
      <c r="X37" s="32" t="str">
        <f>monthName&amp;" "&amp;year</f>
        <v>January 2010</v>
      </c>
      <c r="Y37" s="33"/>
      <c r="Z37" s="33"/>
      <c r="AA37" s="33"/>
      <c r="AB37" s="33"/>
      <c r="AC37" s="33"/>
      <c r="AD37" s="33"/>
      <c r="AF37" s="32" t="str">
        <f>monthName&amp;" "&amp;year</f>
        <v>January 2010</v>
      </c>
      <c r="AG37" s="33"/>
      <c r="AH37" s="33"/>
      <c r="AI37" s="33"/>
      <c r="AJ37" s="33"/>
      <c r="AK37" s="33"/>
      <c r="AL37" s="33"/>
    </row>
    <row r="38" spans="1:38" s="19" customFormat="1" ht="9.75" customHeight="1">
      <c r="A38"/>
      <c r="B38"/>
      <c r="C38"/>
      <c r="D38"/>
      <c r="E38"/>
      <c r="F38"/>
      <c r="G38"/>
      <c r="H38"/>
      <c r="P38" s="22" t="str">
        <f t="shared" ref="P38:V44" si="8">IF(MonFirst,AF38,X38)</f>
        <v>M</v>
      </c>
      <c r="Q38" s="23" t="str">
        <f t="shared" si="8"/>
        <v>T</v>
      </c>
      <c r="R38" s="23" t="str">
        <f t="shared" si="8"/>
        <v>W</v>
      </c>
      <c r="S38" s="23" t="str">
        <f t="shared" si="8"/>
        <v>Th</v>
      </c>
      <c r="T38" s="23" t="str">
        <f t="shared" si="8"/>
        <v>F</v>
      </c>
      <c r="U38" s="23" t="str">
        <f t="shared" si="8"/>
        <v>Sa</v>
      </c>
      <c r="V38" s="24" t="str">
        <f t="shared" si="8"/>
        <v>Su</v>
      </c>
      <c r="X38" s="31" t="s">
        <v>28</v>
      </c>
      <c r="Y38" s="31" t="s">
        <v>29</v>
      </c>
      <c r="Z38" s="31" t="s">
        <v>30</v>
      </c>
      <c r="AA38" s="31" t="s">
        <v>31</v>
      </c>
      <c r="AB38" s="31" t="s">
        <v>32</v>
      </c>
      <c r="AC38" s="31" t="s">
        <v>33</v>
      </c>
      <c r="AD38" s="31" t="s">
        <v>34</v>
      </c>
      <c r="AF38" s="25" t="s">
        <v>29</v>
      </c>
      <c r="AG38" s="25" t="s">
        <v>30</v>
      </c>
      <c r="AH38" s="25" t="s">
        <v>31</v>
      </c>
      <c r="AI38" s="25" t="s">
        <v>32</v>
      </c>
      <c r="AJ38" s="25" t="s">
        <v>33</v>
      </c>
      <c r="AK38" s="25" t="s">
        <v>34</v>
      </c>
      <c r="AL38" s="25" t="s">
        <v>35</v>
      </c>
    </row>
    <row r="39" spans="1:38" s="19" customFormat="1" ht="9.75" customHeight="1">
      <c r="A39"/>
      <c r="B39"/>
      <c r="C39"/>
      <c r="D39"/>
      <c r="E39"/>
      <c r="F39"/>
      <c r="G39"/>
      <c r="H39"/>
      <c r="P39" s="27" t="str">
        <f t="shared" si="8"/>
        <v/>
      </c>
      <c r="Q39" s="27" t="str">
        <f t="shared" si="8"/>
        <v/>
      </c>
      <c r="R39" s="27" t="str">
        <f t="shared" si="8"/>
        <v/>
      </c>
      <c r="S39" s="27" t="str">
        <f t="shared" si="8"/>
        <v/>
      </c>
      <c r="T39" s="27">
        <f t="shared" si="8"/>
        <v>40179</v>
      </c>
      <c r="U39" s="27">
        <f t="shared" si="8"/>
        <v>40180</v>
      </c>
      <c r="V39" s="27">
        <f t="shared" si="8"/>
        <v>40181</v>
      </c>
      <c r="X39" s="28" t="str">
        <f t="array" ref="X39:AD44">IF(MONTH(startDate)&lt;&gt;MONTH(startDate-startDayOfWeek+(WeekNo-1)*7+weekday),"",startDate-startDayOfWeek+(WeekNo-1)*7+weekday)</f>
        <v/>
      </c>
      <c r="Y39" s="28" t="str">
        <v/>
      </c>
      <c r="Z39" s="28" t="str">
        <v/>
      </c>
      <c r="AA39" s="28" t="str">
        <v/>
      </c>
      <c r="AB39" s="28" t="str">
        <v/>
      </c>
      <c r="AC39" s="28">
        <v>40179</v>
      </c>
      <c r="AD39" s="28">
        <v>40180</v>
      </c>
      <c r="AF39" s="28" t="str">
        <f t="array" ref="AF39:AL44">IF(MONTH(startDate)&lt;&gt;MONTH(startDate-WEEKDAY(startDate,2)+(WeekNo-1)*7+weekday),"",startDate-WEEKDAY(startDate,2)+(WeekNo-1)*7+weekday)</f>
        <v/>
      </c>
      <c r="AG39" s="28" t="str">
        <v/>
      </c>
      <c r="AH39" s="28" t="str">
        <v/>
      </c>
      <c r="AI39" s="28" t="str">
        <v/>
      </c>
      <c r="AJ39" s="28">
        <v>40179</v>
      </c>
      <c r="AK39" s="28">
        <v>40180</v>
      </c>
      <c r="AL39" s="28">
        <v>40181</v>
      </c>
    </row>
    <row r="40" spans="1:38" s="19" customFormat="1" ht="9.75" customHeight="1">
      <c r="A40"/>
      <c r="B40"/>
      <c r="C40"/>
      <c r="D40"/>
      <c r="E40"/>
      <c r="F40"/>
      <c r="G40"/>
      <c r="H40"/>
      <c r="P40" s="27">
        <f t="shared" si="8"/>
        <v>40182</v>
      </c>
      <c r="Q40" s="27">
        <f t="shared" si="8"/>
        <v>40183</v>
      </c>
      <c r="R40" s="27">
        <f t="shared" si="8"/>
        <v>40184</v>
      </c>
      <c r="S40" s="27">
        <f t="shared" si="8"/>
        <v>40185</v>
      </c>
      <c r="T40" s="27">
        <f t="shared" si="8"/>
        <v>40186</v>
      </c>
      <c r="U40" s="27">
        <f t="shared" si="8"/>
        <v>40187</v>
      </c>
      <c r="V40" s="27">
        <f t="shared" si="8"/>
        <v>40188</v>
      </c>
      <c r="X40" s="28">
        <v>40181</v>
      </c>
      <c r="Y40" s="28">
        <v>40182</v>
      </c>
      <c r="Z40" s="28">
        <v>40183</v>
      </c>
      <c r="AA40" s="28">
        <v>40184</v>
      </c>
      <c r="AB40" s="28">
        <v>40185</v>
      </c>
      <c r="AC40" s="28">
        <v>40186</v>
      </c>
      <c r="AD40" s="28">
        <v>40187</v>
      </c>
      <c r="AF40" s="28">
        <v>40182</v>
      </c>
      <c r="AG40" s="28">
        <v>40183</v>
      </c>
      <c r="AH40" s="28">
        <v>40184</v>
      </c>
      <c r="AI40" s="28">
        <v>40185</v>
      </c>
      <c r="AJ40" s="28">
        <v>40186</v>
      </c>
      <c r="AK40" s="28">
        <v>40187</v>
      </c>
      <c r="AL40" s="28">
        <v>40188</v>
      </c>
    </row>
    <row r="41" spans="1:38" s="19" customFormat="1" ht="9.75" customHeight="1">
      <c r="A41"/>
      <c r="B41"/>
      <c r="C41"/>
      <c r="D41"/>
      <c r="E41"/>
      <c r="F41"/>
      <c r="G41"/>
      <c r="H41"/>
      <c r="P41" s="27">
        <f t="shared" si="8"/>
        <v>40189</v>
      </c>
      <c r="Q41" s="27">
        <f t="shared" si="8"/>
        <v>40190</v>
      </c>
      <c r="R41" s="27">
        <f t="shared" si="8"/>
        <v>40191</v>
      </c>
      <c r="S41" s="27">
        <f t="shared" si="8"/>
        <v>40192</v>
      </c>
      <c r="T41" s="27">
        <f t="shared" si="8"/>
        <v>40193</v>
      </c>
      <c r="U41" s="27">
        <f t="shared" si="8"/>
        <v>40194</v>
      </c>
      <c r="V41" s="27">
        <f t="shared" si="8"/>
        <v>40195</v>
      </c>
      <c r="X41" s="28">
        <v>40188</v>
      </c>
      <c r="Y41" s="28">
        <v>40189</v>
      </c>
      <c r="Z41" s="28">
        <v>40190</v>
      </c>
      <c r="AA41" s="28">
        <v>40191</v>
      </c>
      <c r="AB41" s="28">
        <v>40192</v>
      </c>
      <c r="AC41" s="28">
        <v>40193</v>
      </c>
      <c r="AD41" s="28">
        <v>40194</v>
      </c>
      <c r="AF41" s="28">
        <v>40189</v>
      </c>
      <c r="AG41" s="28">
        <v>40190</v>
      </c>
      <c r="AH41" s="28">
        <v>40191</v>
      </c>
      <c r="AI41" s="28">
        <v>40192</v>
      </c>
      <c r="AJ41" s="28">
        <v>40193</v>
      </c>
      <c r="AK41" s="28">
        <v>40194</v>
      </c>
      <c r="AL41" s="28">
        <v>40195</v>
      </c>
    </row>
    <row r="42" spans="1:38" s="19" customFormat="1" ht="9.75" customHeight="1">
      <c r="A42"/>
      <c r="B42"/>
      <c r="C42"/>
      <c r="D42"/>
      <c r="E42"/>
      <c r="F42"/>
      <c r="G42"/>
      <c r="H42"/>
      <c r="P42" s="27">
        <f t="shared" si="8"/>
        <v>40196</v>
      </c>
      <c r="Q42" s="27">
        <f t="shared" si="8"/>
        <v>40197</v>
      </c>
      <c r="R42" s="27">
        <f t="shared" si="8"/>
        <v>40198</v>
      </c>
      <c r="S42" s="27">
        <f t="shared" si="8"/>
        <v>40199</v>
      </c>
      <c r="T42" s="27">
        <f t="shared" si="8"/>
        <v>40200</v>
      </c>
      <c r="U42" s="27">
        <f t="shared" si="8"/>
        <v>40201</v>
      </c>
      <c r="V42" s="27">
        <f t="shared" si="8"/>
        <v>40202</v>
      </c>
      <c r="X42" s="28">
        <v>40195</v>
      </c>
      <c r="Y42" s="28">
        <v>40196</v>
      </c>
      <c r="Z42" s="28">
        <v>40197</v>
      </c>
      <c r="AA42" s="28">
        <v>40198</v>
      </c>
      <c r="AB42" s="28">
        <v>40199</v>
      </c>
      <c r="AC42" s="28">
        <v>40200</v>
      </c>
      <c r="AD42" s="28">
        <v>40201</v>
      </c>
      <c r="AF42" s="28">
        <v>40196</v>
      </c>
      <c r="AG42" s="28">
        <v>40197</v>
      </c>
      <c r="AH42" s="28">
        <v>40198</v>
      </c>
      <c r="AI42" s="28">
        <v>40199</v>
      </c>
      <c r="AJ42" s="28">
        <v>40200</v>
      </c>
      <c r="AK42" s="28">
        <v>40201</v>
      </c>
      <c r="AL42" s="28">
        <v>40202</v>
      </c>
    </row>
    <row r="43" spans="1:38" s="19" customFormat="1" ht="9.75" customHeight="1">
      <c r="A43"/>
      <c r="B43"/>
      <c r="C43"/>
      <c r="D43"/>
      <c r="E43"/>
      <c r="F43"/>
      <c r="G43"/>
      <c r="H43"/>
      <c r="P43" s="27">
        <f t="shared" si="8"/>
        <v>40203</v>
      </c>
      <c r="Q43" s="27">
        <f t="shared" si="8"/>
        <v>40204</v>
      </c>
      <c r="R43" s="27">
        <f t="shared" si="8"/>
        <v>40205</v>
      </c>
      <c r="S43" s="27">
        <f t="shared" si="8"/>
        <v>40206</v>
      </c>
      <c r="T43" s="27">
        <f t="shared" si="8"/>
        <v>40207</v>
      </c>
      <c r="U43" s="27">
        <f t="shared" si="8"/>
        <v>40208</v>
      </c>
      <c r="V43" s="27">
        <f t="shared" si="8"/>
        <v>40209</v>
      </c>
      <c r="X43" s="28">
        <v>40202</v>
      </c>
      <c r="Y43" s="28">
        <v>40203</v>
      </c>
      <c r="Z43" s="28">
        <v>40204</v>
      </c>
      <c r="AA43" s="28">
        <v>40205</v>
      </c>
      <c r="AB43" s="28">
        <v>40206</v>
      </c>
      <c r="AC43" s="28">
        <v>40207</v>
      </c>
      <c r="AD43" s="28">
        <v>40208</v>
      </c>
      <c r="AF43" s="28">
        <v>40203</v>
      </c>
      <c r="AG43" s="28">
        <v>40204</v>
      </c>
      <c r="AH43" s="28">
        <v>40205</v>
      </c>
      <c r="AI43" s="28">
        <v>40206</v>
      </c>
      <c r="AJ43" s="28">
        <v>40207</v>
      </c>
      <c r="AK43" s="28">
        <v>40208</v>
      </c>
      <c r="AL43" s="28">
        <v>40209</v>
      </c>
    </row>
    <row r="44" spans="1:38" s="19" customFormat="1" ht="9.75" customHeight="1">
      <c r="A44"/>
      <c r="B44"/>
      <c r="C44"/>
      <c r="D44"/>
      <c r="E44"/>
      <c r="F44"/>
      <c r="G44"/>
      <c r="H44"/>
      <c r="P44" s="27" t="str">
        <f t="shared" si="8"/>
        <v/>
      </c>
      <c r="Q44" s="27" t="str">
        <f t="shared" si="8"/>
        <v/>
      </c>
      <c r="R44" s="27" t="str">
        <f t="shared" si="8"/>
        <v/>
      </c>
      <c r="S44" s="27" t="str">
        <f t="shared" si="8"/>
        <v/>
      </c>
      <c r="T44" s="27" t="str">
        <f t="shared" si="8"/>
        <v/>
      </c>
      <c r="U44" s="27" t="str">
        <f t="shared" si="8"/>
        <v/>
      </c>
      <c r="V44" s="27" t="str">
        <f t="shared" si="8"/>
        <v/>
      </c>
      <c r="X44" s="28">
        <v>40209</v>
      </c>
      <c r="Y44" s="28" t="str">
        <v/>
      </c>
      <c r="Z44" s="28" t="str">
        <v/>
      </c>
      <c r="AA44" s="28" t="str">
        <v/>
      </c>
      <c r="AB44" s="28" t="str">
        <v/>
      </c>
      <c r="AC44" s="28" t="str">
        <v/>
      </c>
      <c r="AD44" s="28" t="str">
        <v/>
      </c>
      <c r="AF44" s="28" t="str">
        <v/>
      </c>
      <c r="AG44" s="28" t="str">
        <v/>
      </c>
      <c r="AH44" s="28" t="str">
        <v/>
      </c>
      <c r="AI44" s="28" t="str">
        <v/>
      </c>
      <c r="AJ44" s="28" t="str">
        <v/>
      </c>
      <c r="AK44" s="28" t="str">
        <v/>
      </c>
      <c r="AL44" s="28" t="str">
        <v/>
      </c>
    </row>
    <row r="45" spans="1:38" s="19" customFormat="1" ht="9.4" customHeight="1">
      <c r="A45"/>
      <c r="B45"/>
      <c r="C45"/>
      <c r="D45"/>
      <c r="E45"/>
      <c r="F45"/>
      <c r="G45"/>
      <c r="H45"/>
      <c r="P45" s="31"/>
      <c r="Q45" s="31"/>
      <c r="R45" s="31"/>
      <c r="S45" s="31"/>
      <c r="T45" s="31"/>
      <c r="U45" s="31"/>
      <c r="V45" s="31"/>
      <c r="X45" s="31"/>
      <c r="Y45" s="31"/>
      <c r="Z45" s="31"/>
      <c r="AA45" s="31"/>
      <c r="AB45" s="31"/>
      <c r="AC45" s="31"/>
      <c r="AD45" s="31"/>
      <c r="AF45" s="31"/>
      <c r="AG45" s="31"/>
      <c r="AH45" s="31"/>
      <c r="AI45" s="31"/>
      <c r="AJ45" s="31"/>
      <c r="AK45" s="31"/>
      <c r="AL45" s="31"/>
    </row>
    <row r="46" spans="1:38" s="2" customFormat="1" ht="11.1" customHeight="1">
      <c r="A46"/>
      <c r="B46"/>
      <c r="C46"/>
      <c r="D46"/>
      <c r="E46"/>
      <c r="F46"/>
      <c r="G46"/>
      <c r="H46"/>
      <c r="I46" s="19"/>
      <c r="J46" s="19"/>
      <c r="K46" s="19"/>
      <c r="L46" s="19"/>
      <c r="M46" s="19"/>
      <c r="N46" s="19"/>
      <c r="P46" s="92" t="str">
        <f>nextMonthName&amp;" "&amp;YEAR(nextMonth)</f>
        <v>February 2010</v>
      </c>
      <c r="Q46" s="92"/>
      <c r="R46" s="92"/>
      <c r="S46" s="92"/>
      <c r="T46" s="92"/>
      <c r="U46" s="92"/>
      <c r="V46" s="92"/>
      <c r="X46" s="32" t="str">
        <f>nextMonthName&amp;" "&amp;YEAR(nextMonth)</f>
        <v>February 2010</v>
      </c>
      <c r="Y46" s="33"/>
      <c r="Z46" s="33"/>
      <c r="AA46" s="33"/>
      <c r="AB46" s="33"/>
      <c r="AC46" s="33"/>
      <c r="AD46" s="33"/>
      <c r="AF46" s="32" t="str">
        <f>nextMonthName&amp;" "&amp;YEAR(nextMonth)</f>
        <v>February 2010</v>
      </c>
      <c r="AG46" s="33"/>
      <c r="AH46" s="33"/>
      <c r="AI46" s="33"/>
      <c r="AJ46" s="33"/>
      <c r="AK46" s="33"/>
      <c r="AL46" s="33"/>
    </row>
    <row r="47" spans="1:38" s="19" customFormat="1" ht="9.75" customHeight="1">
      <c r="A47"/>
      <c r="B47"/>
      <c r="C47"/>
      <c r="D47"/>
      <c r="E47"/>
      <c r="F47"/>
      <c r="G47"/>
      <c r="H47"/>
      <c r="P47" s="22" t="str">
        <f t="shared" ref="P47:V53" si="9">IF(MonFirst,AF47,X47)</f>
        <v>M</v>
      </c>
      <c r="Q47" s="23" t="str">
        <f t="shared" si="9"/>
        <v>T</v>
      </c>
      <c r="R47" s="23" t="str">
        <f t="shared" si="9"/>
        <v>W</v>
      </c>
      <c r="S47" s="23" t="str">
        <f t="shared" si="9"/>
        <v>Th</v>
      </c>
      <c r="T47" s="23" t="str">
        <f t="shared" si="9"/>
        <v>F</v>
      </c>
      <c r="U47" s="23" t="str">
        <f t="shared" si="9"/>
        <v>Sa</v>
      </c>
      <c r="V47" s="24" t="str">
        <f t="shared" si="9"/>
        <v>Su</v>
      </c>
      <c r="X47" s="31" t="s">
        <v>28</v>
      </c>
      <c r="Y47" s="31" t="s">
        <v>29</v>
      </c>
      <c r="Z47" s="31" t="s">
        <v>30</v>
      </c>
      <c r="AA47" s="31" t="s">
        <v>31</v>
      </c>
      <c r="AB47" s="31" t="s">
        <v>32</v>
      </c>
      <c r="AC47" s="31" t="s">
        <v>33</v>
      </c>
      <c r="AD47" s="31" t="s">
        <v>34</v>
      </c>
      <c r="AF47" s="25" t="s">
        <v>29</v>
      </c>
      <c r="AG47" s="25" t="s">
        <v>30</v>
      </c>
      <c r="AH47" s="25" t="s">
        <v>31</v>
      </c>
      <c r="AI47" s="25" t="s">
        <v>32</v>
      </c>
      <c r="AJ47" s="25" t="s">
        <v>33</v>
      </c>
      <c r="AK47" s="25" t="s">
        <v>34</v>
      </c>
      <c r="AL47" s="25" t="s">
        <v>35</v>
      </c>
    </row>
    <row r="48" spans="1:38" s="19" customFormat="1" ht="9.75" customHeight="1">
      <c r="A48"/>
      <c r="B48"/>
      <c r="C48"/>
      <c r="D48"/>
      <c r="E48"/>
      <c r="F48"/>
      <c r="G48"/>
      <c r="H48"/>
      <c r="P48" s="27">
        <f t="shared" si="9"/>
        <v>40210</v>
      </c>
      <c r="Q48" s="27">
        <f t="shared" si="9"/>
        <v>40211</v>
      </c>
      <c r="R48" s="27">
        <f t="shared" si="9"/>
        <v>40212</v>
      </c>
      <c r="S48" s="27">
        <f t="shared" si="9"/>
        <v>40213</v>
      </c>
      <c r="T48" s="27">
        <f t="shared" si="9"/>
        <v>40214</v>
      </c>
      <c r="U48" s="27">
        <f t="shared" si="9"/>
        <v>40215</v>
      </c>
      <c r="V48" s="27">
        <f t="shared" si="9"/>
        <v>40216</v>
      </c>
      <c r="X48" s="28" t="str">
        <f t="array" ref="X48:AD53">IF(MONTH(nextMonth)&lt;&gt;MONTH(nextMonth-WEEKDAY(nextMonth)+(WeekNo-1)*7+weekday),"",nextMonth-WEEKDAY(nextMonth)+(WeekNo-1)*7+weekday)</f>
        <v/>
      </c>
      <c r="Y48" s="28">
        <v>40210</v>
      </c>
      <c r="Z48" s="28">
        <v>40211</v>
      </c>
      <c r="AA48" s="28">
        <v>40212</v>
      </c>
      <c r="AB48" s="28">
        <v>40213</v>
      </c>
      <c r="AC48" s="28">
        <v>40214</v>
      </c>
      <c r="AD48" s="28">
        <v>40215</v>
      </c>
      <c r="AF48" s="28">
        <f t="array" ref="AF48:AL53">IF(MONTH(nextMonth)&lt;&gt;MONTH(nextMonth-WEEKDAY(nextMonth,2)+(WeekNo-1)*7+weekday),"",nextMonth-WEEKDAY(nextMonth,2)+(WeekNo-1)*7+weekday)</f>
        <v>40210</v>
      </c>
      <c r="AG48" s="28">
        <v>40211</v>
      </c>
      <c r="AH48" s="28">
        <v>40212</v>
      </c>
      <c r="AI48" s="28">
        <v>40213</v>
      </c>
      <c r="AJ48" s="28">
        <v>40214</v>
      </c>
      <c r="AK48" s="28">
        <v>40215</v>
      </c>
      <c r="AL48" s="28">
        <v>40216</v>
      </c>
    </row>
    <row r="49" spans="1:38" s="19" customFormat="1" ht="9.75" customHeight="1">
      <c r="A49"/>
      <c r="B49"/>
      <c r="C49"/>
      <c r="D49"/>
      <c r="E49"/>
      <c r="F49"/>
      <c r="G49"/>
      <c r="H49"/>
      <c r="P49" s="27">
        <f t="shared" si="9"/>
        <v>40217</v>
      </c>
      <c r="Q49" s="27">
        <f t="shared" si="9"/>
        <v>40218</v>
      </c>
      <c r="R49" s="27">
        <f t="shared" si="9"/>
        <v>40219</v>
      </c>
      <c r="S49" s="27">
        <f t="shared" si="9"/>
        <v>40220</v>
      </c>
      <c r="T49" s="27">
        <f t="shared" si="9"/>
        <v>40221</v>
      </c>
      <c r="U49" s="27">
        <f t="shared" si="9"/>
        <v>40222</v>
      </c>
      <c r="V49" s="27">
        <f t="shared" si="9"/>
        <v>40223</v>
      </c>
      <c r="X49" s="28">
        <v>40216</v>
      </c>
      <c r="Y49" s="28">
        <v>40217</v>
      </c>
      <c r="Z49" s="28">
        <v>40218</v>
      </c>
      <c r="AA49" s="28">
        <v>40219</v>
      </c>
      <c r="AB49" s="28">
        <v>40220</v>
      </c>
      <c r="AC49" s="28">
        <v>40221</v>
      </c>
      <c r="AD49" s="28">
        <v>40222</v>
      </c>
      <c r="AF49" s="28">
        <v>40217</v>
      </c>
      <c r="AG49" s="28">
        <v>40218</v>
      </c>
      <c r="AH49" s="28">
        <v>40219</v>
      </c>
      <c r="AI49" s="28">
        <v>40220</v>
      </c>
      <c r="AJ49" s="28">
        <v>40221</v>
      </c>
      <c r="AK49" s="28">
        <v>40222</v>
      </c>
      <c r="AL49" s="28">
        <v>40223</v>
      </c>
    </row>
    <row r="50" spans="1:38" s="19" customFormat="1" ht="9.75" customHeight="1">
      <c r="A50"/>
      <c r="B50"/>
      <c r="C50"/>
      <c r="D50"/>
      <c r="E50"/>
      <c r="F50"/>
      <c r="G50"/>
      <c r="H50"/>
      <c r="P50" s="27">
        <f t="shared" si="9"/>
        <v>40224</v>
      </c>
      <c r="Q50" s="27">
        <f t="shared" si="9"/>
        <v>40225</v>
      </c>
      <c r="R50" s="27">
        <f t="shared" si="9"/>
        <v>40226</v>
      </c>
      <c r="S50" s="27">
        <f t="shared" si="9"/>
        <v>40227</v>
      </c>
      <c r="T50" s="27">
        <f t="shared" si="9"/>
        <v>40228</v>
      </c>
      <c r="U50" s="27">
        <f t="shared" si="9"/>
        <v>40229</v>
      </c>
      <c r="V50" s="27">
        <f t="shared" si="9"/>
        <v>40230</v>
      </c>
      <c r="X50" s="28">
        <v>40223</v>
      </c>
      <c r="Y50" s="28">
        <v>40224</v>
      </c>
      <c r="Z50" s="28">
        <v>40225</v>
      </c>
      <c r="AA50" s="28">
        <v>40226</v>
      </c>
      <c r="AB50" s="28">
        <v>40227</v>
      </c>
      <c r="AC50" s="28">
        <v>40228</v>
      </c>
      <c r="AD50" s="28">
        <v>40229</v>
      </c>
      <c r="AF50" s="28">
        <v>40224</v>
      </c>
      <c r="AG50" s="28">
        <v>40225</v>
      </c>
      <c r="AH50" s="28">
        <v>40226</v>
      </c>
      <c r="AI50" s="28">
        <v>40227</v>
      </c>
      <c r="AJ50" s="28">
        <v>40228</v>
      </c>
      <c r="AK50" s="28">
        <v>40229</v>
      </c>
      <c r="AL50" s="28">
        <v>40230</v>
      </c>
    </row>
    <row r="51" spans="1:38" s="19" customFormat="1" ht="9.75" customHeight="1">
      <c r="A51"/>
      <c r="B51"/>
      <c r="C51"/>
      <c r="D51"/>
      <c r="E51"/>
      <c r="F51"/>
      <c r="G51"/>
      <c r="H51"/>
      <c r="P51" s="27">
        <f t="shared" si="9"/>
        <v>40231</v>
      </c>
      <c r="Q51" s="27">
        <f t="shared" si="9"/>
        <v>40232</v>
      </c>
      <c r="R51" s="27">
        <f t="shared" si="9"/>
        <v>40233</v>
      </c>
      <c r="S51" s="27">
        <f t="shared" si="9"/>
        <v>40234</v>
      </c>
      <c r="T51" s="27">
        <f t="shared" si="9"/>
        <v>40235</v>
      </c>
      <c r="U51" s="27">
        <f t="shared" si="9"/>
        <v>40236</v>
      </c>
      <c r="V51" s="27">
        <f t="shared" si="9"/>
        <v>40237</v>
      </c>
      <c r="X51" s="28">
        <v>40230</v>
      </c>
      <c r="Y51" s="28">
        <v>40231</v>
      </c>
      <c r="Z51" s="28">
        <v>40232</v>
      </c>
      <c r="AA51" s="28">
        <v>40233</v>
      </c>
      <c r="AB51" s="28">
        <v>40234</v>
      </c>
      <c r="AC51" s="28">
        <v>40235</v>
      </c>
      <c r="AD51" s="28">
        <v>40236</v>
      </c>
      <c r="AF51" s="28">
        <v>40231</v>
      </c>
      <c r="AG51" s="28">
        <v>40232</v>
      </c>
      <c r="AH51" s="28">
        <v>40233</v>
      </c>
      <c r="AI51" s="28">
        <v>40234</v>
      </c>
      <c r="AJ51" s="28">
        <v>40235</v>
      </c>
      <c r="AK51" s="28">
        <v>40236</v>
      </c>
      <c r="AL51" s="28">
        <v>40237</v>
      </c>
    </row>
    <row r="52" spans="1:38" s="19" customFormat="1" ht="9.75" customHeight="1">
      <c r="A52"/>
      <c r="B52"/>
      <c r="C52"/>
      <c r="D52"/>
      <c r="E52"/>
      <c r="F52"/>
      <c r="G52"/>
      <c r="H52"/>
      <c r="P52" s="27" t="str">
        <f t="shared" si="9"/>
        <v/>
      </c>
      <c r="Q52" s="27" t="str">
        <f t="shared" si="9"/>
        <v/>
      </c>
      <c r="R52" s="27" t="str">
        <f t="shared" si="9"/>
        <v/>
      </c>
      <c r="S52" s="27" t="str">
        <f t="shared" si="9"/>
        <v/>
      </c>
      <c r="T52" s="27" t="str">
        <f t="shared" si="9"/>
        <v/>
      </c>
      <c r="U52" s="27" t="str">
        <f t="shared" si="9"/>
        <v/>
      </c>
      <c r="V52" s="27" t="str">
        <f t="shared" si="9"/>
        <v/>
      </c>
      <c r="X52" s="28">
        <v>40237</v>
      </c>
      <c r="Y52" s="28" t="str">
        <v/>
      </c>
      <c r="Z52" s="28" t="str">
        <v/>
      </c>
      <c r="AA52" s="28" t="str">
        <v/>
      </c>
      <c r="AB52" s="28" t="str">
        <v/>
      </c>
      <c r="AC52" s="28" t="str">
        <v/>
      </c>
      <c r="AD52" s="28" t="str">
        <v/>
      </c>
      <c r="AF52" s="28" t="str">
        <v/>
      </c>
      <c r="AG52" s="28" t="str">
        <v/>
      </c>
      <c r="AH52" s="28" t="str">
        <v/>
      </c>
      <c r="AI52" s="28" t="str">
        <v/>
      </c>
      <c r="AJ52" s="28" t="str">
        <v/>
      </c>
      <c r="AK52" s="28" t="str">
        <v/>
      </c>
      <c r="AL52" s="28" t="str">
        <v/>
      </c>
    </row>
    <row r="53" spans="1:38" s="19" customFormat="1" ht="9.75" customHeight="1">
      <c r="A53"/>
      <c r="B53"/>
      <c r="C53"/>
      <c r="D53"/>
      <c r="E53"/>
      <c r="F53"/>
      <c r="G53"/>
      <c r="H53"/>
      <c r="P53" s="27" t="str">
        <f t="shared" si="9"/>
        <v/>
      </c>
      <c r="Q53" s="27" t="str">
        <f t="shared" si="9"/>
        <v/>
      </c>
      <c r="R53" s="27" t="str">
        <f t="shared" si="9"/>
        <v/>
      </c>
      <c r="S53" s="27" t="str">
        <f t="shared" si="9"/>
        <v/>
      </c>
      <c r="T53" s="27" t="str">
        <f t="shared" si="9"/>
        <v/>
      </c>
      <c r="U53" s="27" t="str">
        <f t="shared" si="9"/>
        <v/>
      </c>
      <c r="V53" s="27" t="str">
        <f t="shared" si="9"/>
        <v/>
      </c>
      <c r="X53" s="28" t="str">
        <v/>
      </c>
      <c r="Y53" s="28" t="str">
        <v/>
      </c>
      <c r="Z53" s="28" t="str">
        <v/>
      </c>
      <c r="AA53" s="28" t="str">
        <v/>
      </c>
      <c r="AB53" s="28" t="str">
        <v/>
      </c>
      <c r="AC53" s="28" t="str">
        <v/>
      </c>
      <c r="AD53" s="28" t="str">
        <v/>
      </c>
      <c r="AF53" s="28" t="str">
        <v/>
      </c>
      <c r="AG53" s="28" t="str">
        <v/>
      </c>
      <c r="AH53" s="28" t="str">
        <v/>
      </c>
      <c r="AI53" s="28" t="str">
        <v/>
      </c>
      <c r="AJ53" s="28" t="str">
        <v/>
      </c>
      <c r="AK53" s="28" t="str">
        <v/>
      </c>
      <c r="AL53" s="28" t="str">
        <v/>
      </c>
    </row>
  </sheetData>
  <mergeCells count="3">
    <mergeCell ref="P28:V28"/>
    <mergeCell ref="P37:V37"/>
    <mergeCell ref="P46:V46"/>
  </mergeCells>
  <phoneticPr fontId="0" type="noConversion"/>
  <pageMargins left="0.75" right="0.75" top="1" bottom="1" header="0.5" footer="0.5"/>
  <pageSetup scale="6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21</vt:i4>
      </vt:variant>
    </vt:vector>
  </HeadingPairs>
  <TitlesOfParts>
    <vt:vector size="25" baseType="lpstr">
      <vt:lpstr>Help</vt:lpstr>
      <vt:lpstr>Calendar</vt:lpstr>
      <vt:lpstr>Planning</vt:lpstr>
      <vt:lpstr>Settings</vt:lpstr>
      <vt:lpstr>calendarDays</vt:lpstr>
      <vt:lpstr>calendarRange</vt:lpstr>
      <vt:lpstr>cellsRightOfDay</vt:lpstr>
      <vt:lpstr>daysInMonth</vt:lpstr>
      <vt:lpstr>MonFirst</vt:lpstr>
      <vt:lpstr>month</vt:lpstr>
      <vt:lpstr>monthName</vt:lpstr>
      <vt:lpstr>monthNames</vt:lpstr>
      <vt:lpstr>nextMonth</vt:lpstr>
      <vt:lpstr>nextMonthName</vt:lpstr>
      <vt:lpstr>prevMonth</vt:lpstr>
      <vt:lpstr>prevMonthName</vt:lpstr>
      <vt:lpstr>Calendar!Print_Area</vt:lpstr>
      <vt:lpstr>startDate</vt:lpstr>
      <vt:lpstr>startDayOfWeek</vt:lpstr>
      <vt:lpstr>thisMonth</vt:lpstr>
      <vt:lpstr>thisMonthName</vt:lpstr>
      <vt:lpstr>thisYear</vt:lpstr>
      <vt:lpstr>weekday_dates</vt:lpstr>
      <vt:lpstr>weekend_dates</vt:lpstr>
      <vt:lpstr>year</vt:lpstr>
    </vt:vector>
  </TitlesOfParts>
  <Company>Vertex42 LLC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Monthly Calendar Template for Excel</dc:title>
  <dc:creator>Jon Wittwer</dc:creator>
  <cp:lastModifiedBy>bdeng1</cp:lastModifiedBy>
  <cp:lastPrinted>2007-03-07T02:58:20Z</cp:lastPrinted>
  <dcterms:created xsi:type="dcterms:W3CDTF">2007-03-07T00:27:45Z</dcterms:created>
  <dcterms:modified xsi:type="dcterms:W3CDTF">2010-01-15T18:03:36Z</dcterms:modified>
</cp:coreProperties>
</file>