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100" yWindow="1480" windowWidth="27780" windowHeight="14480" activeTab="0"/>
  </bookViews>
  <sheets>
    <sheet name="Finite Calling Population" sheetId="1" r:id="rId1"/>
  </sheets>
  <definedNames>
    <definedName name="beta">#REF!</definedName>
    <definedName name="InitialTrend">#REF!</definedName>
    <definedName name="L">'Finite Calling Population'!$G$4</definedName>
    <definedName name="Lambda">'Finite Calling Population'!$C$4</definedName>
    <definedName name="LamdaBar">'Finite Calling Population'!$G$11</definedName>
    <definedName name="Lq">'Finite Calling Population'!$G$5</definedName>
    <definedName name="Mu">'Finite Calling Population'!$C$5</definedName>
    <definedName name="n">'Finite Calling Population'!$F$14:$F$39</definedName>
    <definedName name="P0">'Finite Calling Population'!$G$14</definedName>
    <definedName name="Pn">'Finite Calling Population'!$G$14:$G$39</definedName>
    <definedName name="PopSize">'Finite Calling Population'!$C$7</definedName>
    <definedName name="Rho">'Finite Calling Population'!$G$10</definedName>
    <definedName name="s">'Finite Calling Population'!$C$6</definedName>
    <definedName name="sencount" hidden="1">4</definedName>
    <definedName name="sencount2" hidden="1">3</definedName>
    <definedName name="W">'Finite Calling Population'!$G$7</definedName>
    <definedName name="Wq">'Finite Calling Population'!$G$8</definedName>
  </definedNames>
  <calcPr fullCalcOnLoad="1"/>
</workbook>
</file>

<file path=xl/sharedStrings.xml><?xml version="1.0" encoding="utf-8"?>
<sst xmlns="http://schemas.openxmlformats.org/spreadsheetml/2006/main" count="19" uniqueCount="19">
  <si>
    <t>Data</t>
  </si>
  <si>
    <t>Results</t>
  </si>
  <si>
    <t>l =</t>
  </si>
  <si>
    <t>L =</t>
  </si>
  <si>
    <t>m =</t>
  </si>
  <si>
    <t>s =</t>
  </si>
  <si>
    <t>(# servers)</t>
  </si>
  <si>
    <t>W =</t>
  </si>
  <si>
    <t>r =</t>
  </si>
  <si>
    <t>N =</t>
  </si>
  <si>
    <t>(size of population)</t>
  </si>
  <si>
    <t>(mean service rate)</t>
  </si>
  <si>
    <t>Template for M/M/s Finite Calling Population Model</t>
  </si>
  <si>
    <t>n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</si>
  <si>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</si>
  <si>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</si>
  <si>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n</t>
    </r>
  </si>
  <si>
    <r>
      <t>l</t>
    </r>
    <r>
      <rPr>
        <sz val="10"/>
        <rFont val="Arial"/>
        <family val="0"/>
      </rPr>
      <t>-bar =</t>
    </r>
  </si>
  <si>
    <t>(exponential parameter)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</si>
</sst>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Arial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0" fillId="0" borderId="0" xfId="0" applyFont="1" applyBorder="1" applyAlignment="1" applyProtection="1">
      <alignment horizontal="right"/>
      <protection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0" fillId="3" borderId="1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10" fillId="3" borderId="3" xfId="0" applyFont="1" applyFill="1" applyBorder="1" applyAlignment="1" applyProtection="1">
      <alignment/>
      <protection locked="0"/>
    </xf>
    <xf numFmtId="0" fontId="10" fillId="3" borderId="3" xfId="0" applyFont="1" applyFill="1" applyBorder="1" applyAlignment="1" applyProtection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  1  Introduction.xls" xfId="21"/>
    <cellStyle name="Normal_Ch  5  Transp &amp; Assignment.xls" xfId="22"/>
    <cellStyle name="Normal_Ch  6  Network Problems.xls" xfId="23"/>
    <cellStyle name="Normal_Ch 12 Uncertain Dem Inv Mgt.xls" xfId="24"/>
    <cellStyle name="Normal_Ch 13 Forecasting.xls" xfId="25"/>
    <cellStyle name="Normal_Ch.11 Excel Figures" xfId="26"/>
    <cellStyle name="Normal_Ch.12 - Inventory.xls" xfId="27"/>
    <cellStyle name="Normal_Ch.12 Excel Figure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'Finite Calling Population'!$F$14:$F$39</c:f>
              <c:numCache/>
            </c:numRef>
          </c:cat>
          <c:val>
            <c:numRef>
              <c:f>'Finite Calling Population'!$G$14:$G$39</c:f>
              <c:numCache/>
            </c:numRef>
          </c:val>
        </c:ser>
        <c:axId val="22971930"/>
        <c:axId val="5420779"/>
      </c:barChart>
      <c:catAx>
        <c:axId val="22971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779"/>
        <c:crosses val="autoZero"/>
        <c:auto val="1"/>
        <c:lblOffset val="100"/>
        <c:tickLblSkip val="2"/>
        <c:noMultiLvlLbl val="0"/>
      </c:catAx>
      <c:valAx>
        <c:axId val="5420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7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4</xdr:col>
      <xdr:colOff>571500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09550" y="1447800"/>
        <a:ext cx="33432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.75390625" style="7" customWidth="1"/>
    <col min="2" max="2" width="9.75390625" style="5" customWidth="1"/>
    <col min="3" max="3" width="9.375" style="6" customWidth="1"/>
    <col min="4" max="4" width="17.25390625" style="7" customWidth="1"/>
    <col min="5" max="5" width="11.75390625" style="7" customWidth="1"/>
    <col min="6" max="6" width="6.875" style="5" customWidth="1"/>
    <col min="7" max="9" width="10.75390625" style="7" customWidth="1"/>
    <col min="10" max="12" width="10.75390625" style="7" hidden="1" customWidth="1"/>
    <col min="13" max="16384" width="10.75390625" style="7" customWidth="1"/>
  </cols>
  <sheetData>
    <row r="1" ht="16.5">
      <c r="A1" s="4" t="s">
        <v>12</v>
      </c>
    </row>
    <row r="3" spans="3:7" ht="12.75" thickBot="1">
      <c r="C3" s="8" t="s">
        <v>0</v>
      </c>
      <c r="F3" s="9"/>
      <c r="G3" s="9" t="s">
        <v>1</v>
      </c>
    </row>
    <row r="4" spans="2:7" ht="12">
      <c r="B4" s="1" t="s">
        <v>2</v>
      </c>
      <c r="C4" s="11">
        <v>0.2</v>
      </c>
      <c r="D4" s="12" t="s">
        <v>18</v>
      </c>
      <c r="E4" s="13"/>
      <c r="F4" s="14" t="s">
        <v>3</v>
      </c>
      <c r="G4" s="23">
        <f>K41</f>
        <v>1.4243391066545124</v>
      </c>
    </row>
    <row r="5" spans="2:7" ht="12">
      <c r="B5" s="1" t="s">
        <v>4</v>
      </c>
      <c r="C5" s="11">
        <v>1</v>
      </c>
      <c r="D5" s="12" t="s">
        <v>11</v>
      </c>
      <c r="E5" s="13"/>
      <c r="F5" s="14" t="s">
        <v>14</v>
      </c>
      <c r="G5" s="24">
        <f>L41</f>
        <v>0.7092069279854148</v>
      </c>
    </row>
    <row r="6" spans="2:7" ht="12">
      <c r="B6" s="10" t="s">
        <v>5</v>
      </c>
      <c r="C6" s="11">
        <v>1</v>
      </c>
      <c r="D6" s="12" t="s">
        <v>6</v>
      </c>
      <c r="E6" s="13"/>
      <c r="F6" s="14"/>
      <c r="G6" s="24"/>
    </row>
    <row r="7" spans="2:7" ht="12">
      <c r="B7" s="10" t="s">
        <v>9</v>
      </c>
      <c r="C7" s="11">
        <v>5</v>
      </c>
      <c r="D7" s="12" t="s">
        <v>10</v>
      </c>
      <c r="E7" s="13"/>
      <c r="F7" s="14" t="s">
        <v>7</v>
      </c>
      <c r="G7" s="24">
        <f>L/((Lambda)*(PopSize-L))</f>
        <v>1.9917144678138943</v>
      </c>
    </row>
    <row r="8" spans="2:7" ht="12">
      <c r="B8" s="15"/>
      <c r="C8" s="15"/>
      <c r="D8" s="15"/>
      <c r="E8" s="15"/>
      <c r="F8" s="14" t="s">
        <v>15</v>
      </c>
      <c r="G8" s="24">
        <f>Lq/((Lambda)*(PopSize-L))</f>
        <v>0.9917144678138944</v>
      </c>
    </row>
    <row r="9" spans="2:7" ht="12">
      <c r="B9" s="16"/>
      <c r="C9" s="17"/>
      <c r="D9" s="13"/>
      <c r="E9" s="13"/>
      <c r="F9" s="14"/>
      <c r="G9" s="24"/>
    </row>
    <row r="10" spans="2:7" ht="12">
      <c r="B10" s="15"/>
      <c r="C10" s="15"/>
      <c r="D10" s="15"/>
      <c r="E10" s="15"/>
      <c r="F10" s="2" t="s">
        <v>8</v>
      </c>
      <c r="G10" s="24">
        <f>Lambda*PopSize/(s*Mu)</f>
        <v>1</v>
      </c>
    </row>
    <row r="11" spans="2:7" ht="15.75" customHeight="1" thickBot="1">
      <c r="B11" s="18"/>
      <c r="C11" s="19"/>
      <c r="F11" s="3" t="s">
        <v>17</v>
      </c>
      <c r="G11" s="25">
        <f>Lambda*(PopSize-L)</f>
        <v>0.7151321786690975</v>
      </c>
    </row>
    <row r="12" spans="2:7" ht="12">
      <c r="B12" s="18"/>
      <c r="C12" s="20"/>
      <c r="F12" s="14"/>
      <c r="G12" s="21"/>
    </row>
    <row r="13" spans="1:7" ht="12.75" thickBot="1">
      <c r="A13" s="22">
        <v>0</v>
      </c>
      <c r="B13" s="18"/>
      <c r="C13" s="19"/>
      <c r="F13" s="5" t="s">
        <v>13</v>
      </c>
      <c r="G13" s="6" t="s">
        <v>16</v>
      </c>
    </row>
    <row r="14" spans="1:12" ht="12">
      <c r="A14" s="22">
        <v>1</v>
      </c>
      <c r="B14" s="18"/>
      <c r="C14" s="19"/>
      <c r="F14" s="14">
        <v>0</v>
      </c>
      <c r="G14" s="23">
        <f>1/J41</f>
        <v>0.28486782133090244</v>
      </c>
      <c r="J14" s="7">
        <f>IF(n&lt;=MIN(s-1,PopSize),(FACT(PopSize)/(FACT(PopSize-n)*FACT(n)))*((Lambda/Mu)^n),IF(n&lt;=PopSize,(FACT(PopSize)/(FACT(PopSize-n)*FACT(s)*(s^(n-s))))*((Lambda/Mu)^n),0))</f>
        <v>1</v>
      </c>
      <c r="K14" s="7">
        <f>n*Pn</f>
        <v>0</v>
      </c>
      <c r="L14" s="7">
        <f>IF(n&lt;=s,0,(n-s)*Pn)</f>
        <v>0</v>
      </c>
    </row>
    <row r="15" spans="1:12" ht="12">
      <c r="A15" s="22">
        <v>2</v>
      </c>
      <c r="C15" s="8"/>
      <c r="F15" s="14">
        <v>1</v>
      </c>
      <c r="G15" s="24">
        <f>IF(n&lt;=MIN(s,PopSize),FACT(PopSize)*(((Lambda)/Mu)^n)*P0/(FACT(PopSize-n)*FACT(n)),IF(n&lt;=PopSize,FACT(PopSize)*(((Lambda)/Mu)^n)*P0/(FACT(PopSize-n)*FACT(s)*(s^(n-s))),0))</f>
        <v>0.28486782133090244</v>
      </c>
      <c r="J15" s="7">
        <f aca="true" t="shared" si="0" ref="J15:J39">IF(n&lt;=MIN(s-1,PopSize),(FACT(PopSize)/(FACT(PopSize-n)*FACT(n)))*((Lambda/Mu)^n),IF(n&lt;=PopSize,(FACT(PopSize)/(FACT(PopSize-n)*FACT(s)*(s^(n-s))))*((Lambda/Mu)^n),0))</f>
        <v>1</v>
      </c>
      <c r="K15" s="7">
        <f aca="true" t="shared" si="1" ref="K15:K39">n*Pn</f>
        <v>0.28486782133090244</v>
      </c>
      <c r="L15" s="7">
        <f aca="true" t="shared" si="2" ref="L15:L39">IF(n&lt;=s,0,(n-s)*Pn)</f>
        <v>0</v>
      </c>
    </row>
    <row r="16" spans="1:12" ht="12">
      <c r="A16" s="22">
        <v>3</v>
      </c>
      <c r="B16" s="7"/>
      <c r="C16" s="7"/>
      <c r="F16" s="14">
        <v>2</v>
      </c>
      <c r="G16" s="24">
        <f aca="true" t="shared" si="3" ref="G16:G39">IF(n&lt;=MIN(s,PopSize),FACT(PopSize)*(((Lambda)/Mu)^n)*P0/(FACT(PopSize-n)*FACT(n)),IF(n&lt;=PopSize,FACT(PopSize)*(((Lambda)/Mu)^n)*P0/(FACT(PopSize-n)*FACT(s)*(s^(n-s))),0))</f>
        <v>0.227894257064722</v>
      </c>
      <c r="J16" s="7">
        <f t="shared" si="0"/>
        <v>0.8000000000000002</v>
      </c>
      <c r="K16" s="7">
        <f t="shared" si="1"/>
        <v>0.455788514129444</v>
      </c>
      <c r="L16" s="7">
        <f t="shared" si="2"/>
        <v>0.227894257064722</v>
      </c>
    </row>
    <row r="17" spans="1:12" ht="12">
      <c r="A17" s="22">
        <v>4</v>
      </c>
      <c r="B17" s="7"/>
      <c r="C17" s="7"/>
      <c r="F17" s="14">
        <v>3</v>
      </c>
      <c r="G17" s="24">
        <f t="shared" si="3"/>
        <v>0.13673655423883319</v>
      </c>
      <c r="J17" s="7">
        <f t="shared" si="0"/>
        <v>0.4800000000000001</v>
      </c>
      <c r="K17" s="7">
        <f t="shared" si="1"/>
        <v>0.41020966271649956</v>
      </c>
      <c r="L17" s="7">
        <f t="shared" si="2"/>
        <v>0.27347310847766637</v>
      </c>
    </row>
    <row r="18" spans="1:12" ht="12">
      <c r="A18" s="22">
        <v>5</v>
      </c>
      <c r="B18" s="7"/>
      <c r="F18" s="14">
        <v>4</v>
      </c>
      <c r="G18" s="24">
        <f t="shared" si="3"/>
        <v>0.05469462169553329</v>
      </c>
      <c r="J18" s="7">
        <f t="shared" si="0"/>
        <v>0.1920000000000001</v>
      </c>
      <c r="K18" s="7">
        <f t="shared" si="1"/>
        <v>0.21877848678213316</v>
      </c>
      <c r="L18" s="7">
        <f t="shared" si="2"/>
        <v>0.16408386508659986</v>
      </c>
    </row>
    <row r="19" spans="1:12" ht="12">
      <c r="A19" s="22">
        <v>6</v>
      </c>
      <c r="B19" s="7"/>
      <c r="F19" s="14">
        <v>5</v>
      </c>
      <c r="G19" s="24">
        <f t="shared" si="3"/>
        <v>0.01093892433910666</v>
      </c>
      <c r="J19" s="7">
        <f t="shared" si="0"/>
        <v>0.038400000000000024</v>
      </c>
      <c r="K19" s="7">
        <f t="shared" si="1"/>
        <v>0.0546946216955333</v>
      </c>
      <c r="L19" s="7">
        <f t="shared" si="2"/>
        <v>0.04375569735642664</v>
      </c>
    </row>
    <row r="20" spans="1:12" ht="12">
      <c r="A20" s="22">
        <v>7</v>
      </c>
      <c r="B20" s="7"/>
      <c r="F20" s="14">
        <v>6</v>
      </c>
      <c r="G20" s="24">
        <f t="shared" si="3"/>
        <v>0</v>
      </c>
      <c r="J20" s="7">
        <f t="shared" si="0"/>
        <v>0</v>
      </c>
      <c r="K20" s="7">
        <f t="shared" si="1"/>
        <v>0</v>
      </c>
      <c r="L20" s="7">
        <f t="shared" si="2"/>
        <v>0</v>
      </c>
    </row>
    <row r="21" spans="1:12" ht="12">
      <c r="A21" s="22">
        <v>8</v>
      </c>
      <c r="F21" s="14">
        <v>7</v>
      </c>
      <c r="G21" s="24">
        <f t="shared" si="3"/>
        <v>0</v>
      </c>
      <c r="J21" s="7">
        <f t="shared" si="0"/>
        <v>0</v>
      </c>
      <c r="K21" s="7">
        <f t="shared" si="1"/>
        <v>0</v>
      </c>
      <c r="L21" s="7">
        <f t="shared" si="2"/>
        <v>0</v>
      </c>
    </row>
    <row r="22" spans="1:12" ht="12">
      <c r="A22" s="22">
        <v>9</v>
      </c>
      <c r="F22" s="14">
        <v>8</v>
      </c>
      <c r="G22" s="24">
        <f t="shared" si="3"/>
        <v>0</v>
      </c>
      <c r="J22" s="7">
        <f t="shared" si="0"/>
        <v>0</v>
      </c>
      <c r="K22" s="7">
        <f t="shared" si="1"/>
        <v>0</v>
      </c>
      <c r="L22" s="7">
        <f t="shared" si="2"/>
        <v>0</v>
      </c>
    </row>
    <row r="23" spans="1:12" ht="12">
      <c r="A23" s="22">
        <v>10</v>
      </c>
      <c r="F23" s="14">
        <v>9</v>
      </c>
      <c r="G23" s="24">
        <f t="shared" si="3"/>
        <v>0</v>
      </c>
      <c r="J23" s="7">
        <f t="shared" si="0"/>
        <v>0</v>
      </c>
      <c r="K23" s="7">
        <f t="shared" si="1"/>
        <v>0</v>
      </c>
      <c r="L23" s="7">
        <f t="shared" si="2"/>
        <v>0</v>
      </c>
    </row>
    <row r="24" spans="1:12" ht="12">
      <c r="A24" s="22">
        <v>11</v>
      </c>
      <c r="F24" s="14">
        <v>10</v>
      </c>
      <c r="G24" s="24">
        <f t="shared" si="3"/>
        <v>0</v>
      </c>
      <c r="J24" s="7">
        <f t="shared" si="0"/>
        <v>0</v>
      </c>
      <c r="K24" s="7">
        <f t="shared" si="1"/>
        <v>0</v>
      </c>
      <c r="L24" s="7">
        <f t="shared" si="2"/>
        <v>0</v>
      </c>
    </row>
    <row r="25" spans="1:12" ht="12">
      <c r="A25" s="22">
        <v>12</v>
      </c>
      <c r="F25" s="14">
        <v>11</v>
      </c>
      <c r="G25" s="24">
        <f t="shared" si="3"/>
        <v>0</v>
      </c>
      <c r="J25" s="7">
        <f t="shared" si="0"/>
        <v>0</v>
      </c>
      <c r="K25" s="7">
        <f t="shared" si="1"/>
        <v>0</v>
      </c>
      <c r="L25" s="7">
        <f t="shared" si="2"/>
        <v>0</v>
      </c>
    </row>
    <row r="26" spans="1:12" ht="12">
      <c r="A26" s="22">
        <v>13</v>
      </c>
      <c r="F26" s="14">
        <v>12</v>
      </c>
      <c r="G26" s="24">
        <f t="shared" si="3"/>
        <v>0</v>
      </c>
      <c r="J26" s="7">
        <f t="shared" si="0"/>
        <v>0</v>
      </c>
      <c r="K26" s="7">
        <f t="shared" si="1"/>
        <v>0</v>
      </c>
      <c r="L26" s="7">
        <f t="shared" si="2"/>
        <v>0</v>
      </c>
    </row>
    <row r="27" spans="1:12" ht="12">
      <c r="A27" s="22">
        <v>14</v>
      </c>
      <c r="F27" s="14">
        <v>13</v>
      </c>
      <c r="G27" s="24">
        <f t="shared" si="3"/>
        <v>0</v>
      </c>
      <c r="J27" s="7">
        <f t="shared" si="0"/>
        <v>0</v>
      </c>
      <c r="K27" s="7">
        <f t="shared" si="1"/>
        <v>0</v>
      </c>
      <c r="L27" s="7">
        <f t="shared" si="2"/>
        <v>0</v>
      </c>
    </row>
    <row r="28" spans="1:12" ht="12">
      <c r="A28" s="22">
        <v>15</v>
      </c>
      <c r="F28" s="14">
        <v>14</v>
      </c>
      <c r="G28" s="24">
        <f t="shared" si="3"/>
        <v>0</v>
      </c>
      <c r="J28" s="7">
        <f t="shared" si="0"/>
        <v>0</v>
      </c>
      <c r="K28" s="7">
        <f t="shared" si="1"/>
        <v>0</v>
      </c>
      <c r="L28" s="7">
        <f t="shared" si="2"/>
        <v>0</v>
      </c>
    </row>
    <row r="29" spans="1:12" ht="12">
      <c r="A29" s="22">
        <v>16</v>
      </c>
      <c r="F29" s="14">
        <v>15</v>
      </c>
      <c r="G29" s="24">
        <f t="shared" si="3"/>
        <v>0</v>
      </c>
      <c r="J29" s="7">
        <f t="shared" si="0"/>
        <v>0</v>
      </c>
      <c r="K29" s="7">
        <f t="shared" si="1"/>
        <v>0</v>
      </c>
      <c r="L29" s="7">
        <f t="shared" si="2"/>
        <v>0</v>
      </c>
    </row>
    <row r="30" spans="1:12" ht="12">
      <c r="A30" s="22">
        <v>17</v>
      </c>
      <c r="F30" s="14">
        <v>16</v>
      </c>
      <c r="G30" s="24">
        <f t="shared" si="3"/>
        <v>0</v>
      </c>
      <c r="J30" s="7">
        <f t="shared" si="0"/>
        <v>0</v>
      </c>
      <c r="K30" s="7">
        <f t="shared" si="1"/>
        <v>0</v>
      </c>
      <c r="L30" s="7">
        <f t="shared" si="2"/>
        <v>0</v>
      </c>
    </row>
    <row r="31" spans="1:12" ht="12">
      <c r="A31" s="22">
        <v>18</v>
      </c>
      <c r="F31" s="14">
        <v>17</v>
      </c>
      <c r="G31" s="24">
        <f t="shared" si="3"/>
        <v>0</v>
      </c>
      <c r="J31" s="7">
        <f t="shared" si="0"/>
        <v>0</v>
      </c>
      <c r="K31" s="7">
        <f t="shared" si="1"/>
        <v>0</v>
      </c>
      <c r="L31" s="7">
        <f t="shared" si="2"/>
        <v>0</v>
      </c>
    </row>
    <row r="32" spans="1:12" ht="12">
      <c r="A32" s="22">
        <v>19</v>
      </c>
      <c r="F32" s="14">
        <v>18</v>
      </c>
      <c r="G32" s="24">
        <f t="shared" si="3"/>
        <v>0</v>
      </c>
      <c r="J32" s="7">
        <f t="shared" si="0"/>
        <v>0</v>
      </c>
      <c r="K32" s="7">
        <f t="shared" si="1"/>
        <v>0</v>
      </c>
      <c r="L32" s="7">
        <f t="shared" si="2"/>
        <v>0</v>
      </c>
    </row>
    <row r="33" spans="1:12" ht="12">
      <c r="A33" s="22">
        <v>20</v>
      </c>
      <c r="F33" s="14">
        <v>19</v>
      </c>
      <c r="G33" s="24">
        <f t="shared" si="3"/>
        <v>0</v>
      </c>
      <c r="J33" s="7">
        <f t="shared" si="0"/>
        <v>0</v>
      </c>
      <c r="K33" s="7">
        <f t="shared" si="1"/>
        <v>0</v>
      </c>
      <c r="L33" s="7">
        <f t="shared" si="2"/>
        <v>0</v>
      </c>
    </row>
    <row r="34" spans="1:12" ht="12">
      <c r="A34" s="22">
        <v>21</v>
      </c>
      <c r="F34" s="14">
        <v>20</v>
      </c>
      <c r="G34" s="24">
        <f t="shared" si="3"/>
        <v>0</v>
      </c>
      <c r="J34" s="7">
        <f t="shared" si="0"/>
        <v>0</v>
      </c>
      <c r="K34" s="7">
        <f t="shared" si="1"/>
        <v>0</v>
      </c>
      <c r="L34" s="7">
        <f t="shared" si="2"/>
        <v>0</v>
      </c>
    </row>
    <row r="35" spans="1:12" ht="12">
      <c r="A35" s="22">
        <v>22</v>
      </c>
      <c r="F35" s="14">
        <v>21</v>
      </c>
      <c r="G35" s="24">
        <f t="shared" si="3"/>
        <v>0</v>
      </c>
      <c r="J35" s="7">
        <f t="shared" si="0"/>
        <v>0</v>
      </c>
      <c r="K35" s="7">
        <f t="shared" si="1"/>
        <v>0</v>
      </c>
      <c r="L35" s="7">
        <f t="shared" si="2"/>
        <v>0</v>
      </c>
    </row>
    <row r="36" spans="1:12" ht="12">
      <c r="A36" s="22">
        <v>23</v>
      </c>
      <c r="F36" s="14">
        <v>22</v>
      </c>
      <c r="G36" s="24">
        <f t="shared" si="3"/>
        <v>0</v>
      </c>
      <c r="J36" s="7">
        <f t="shared" si="0"/>
        <v>0</v>
      </c>
      <c r="K36" s="7">
        <f t="shared" si="1"/>
        <v>0</v>
      </c>
      <c r="L36" s="7">
        <f t="shared" si="2"/>
        <v>0</v>
      </c>
    </row>
    <row r="37" spans="1:12" ht="12">
      <c r="A37" s="22">
        <v>24</v>
      </c>
      <c r="F37" s="14">
        <v>23</v>
      </c>
      <c r="G37" s="24">
        <f t="shared" si="3"/>
        <v>0</v>
      </c>
      <c r="J37" s="7">
        <f t="shared" si="0"/>
        <v>0</v>
      </c>
      <c r="K37" s="7">
        <f t="shared" si="1"/>
        <v>0</v>
      </c>
      <c r="L37" s="7">
        <f t="shared" si="2"/>
        <v>0</v>
      </c>
    </row>
    <row r="38" spans="1:12" ht="12">
      <c r="A38" s="22">
        <v>25</v>
      </c>
      <c r="F38" s="14">
        <v>24</v>
      </c>
      <c r="G38" s="24">
        <f t="shared" si="3"/>
        <v>0</v>
      </c>
      <c r="J38" s="7">
        <f t="shared" si="0"/>
        <v>0</v>
      </c>
      <c r="K38" s="7">
        <f t="shared" si="1"/>
        <v>0</v>
      </c>
      <c r="L38" s="7">
        <f t="shared" si="2"/>
        <v>0</v>
      </c>
    </row>
    <row r="39" spans="6:12" ht="12.75" thickBot="1">
      <c r="F39" s="14">
        <v>25</v>
      </c>
      <c r="G39" s="26">
        <f t="shared" si="3"/>
        <v>0</v>
      </c>
      <c r="J39" s="7">
        <f t="shared" si="0"/>
        <v>0</v>
      </c>
      <c r="K39" s="7">
        <f t="shared" si="1"/>
        <v>0</v>
      </c>
      <c r="L39" s="7">
        <f t="shared" si="2"/>
        <v>0</v>
      </c>
    </row>
    <row r="41" spans="10:12" ht="12">
      <c r="J41" s="7">
        <f>SUM(J14:J39)</f>
        <v>3.5104000000000006</v>
      </c>
      <c r="K41" s="7">
        <f>SUM(K14:K39)</f>
        <v>1.4243391066545124</v>
      </c>
      <c r="L41" s="7">
        <f>SUM(L14:L39)</f>
        <v>0.7092069279854148</v>
      </c>
    </row>
  </sheetData>
  <dataValidations count="4">
    <dataValidation type="whole" operator="greaterThanOrEqual" allowBlank="1" showInputMessage="1" showErrorMessage="1" error="The number of servers must be an integer greater than or equal to one." sqref="C6">
      <formula1>1</formula1>
    </dataValidation>
    <dataValidation type="whole" allowBlank="1" showInputMessage="1" showErrorMessage="1" error="The size of the population must be an integer between 1 and 25 (inclusive)." sqref="C7">
      <formula1>1</formula1>
      <formula2>25</formula2>
    </dataValidation>
    <dataValidation type="decimal" operator="greaterThan" allowBlank="1" showInputMessage="1" showErrorMessage="1" error="The maximum arrival rate must be greater than or equal to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2003-11-26T01:26:00Z</cp:lastPrinted>
  <dcterms:created xsi:type="dcterms:W3CDTF">1998-08-18T16:12:25Z</dcterms:created>
  <cp:category/>
  <cp:version/>
  <cp:contentType/>
  <cp:contentStatus/>
</cp:coreProperties>
</file>