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/>
  <bookViews>
    <workbookView xWindow="195" yWindow="45" windowWidth="20535" windowHeight="12720"/>
  </bookViews>
  <sheets>
    <sheet name="Goferbroke with Utilities" sheetId="27" r:id="rId1"/>
  </sheets>
  <definedNames>
    <definedName name="input">{"30";"100";"90";"800"}</definedName>
    <definedName name="MinimizeCosts" localSheetId="0">FALSE</definedName>
    <definedName name="perc">{"0.9","0.92","0.94","0.96","0.98","1","1.02","1.04","1.06","1.08","1.1"}</definedName>
    <definedName name="_xlnm.Print_Area" localSheetId="0">'Goferbroke with Utilities'!$A$1:$S$46</definedName>
    <definedName name="sencount" hidden="1">4</definedName>
    <definedName name="sencount2" hidden="1">3</definedName>
    <definedName name="TreeData" localSheetId="0">'Goferbroke with Utilities'!$GH$1001:$GV$1017</definedName>
    <definedName name="TreeDiagBase" localSheetId="0">'Goferbroke with Utilities'!$A$3</definedName>
    <definedName name="TreeDiagram" localSheetId="0">'Goferbroke with Utilities'!$A$3:$S$46</definedName>
    <definedName name="treeList" hidden="1">"11110000000000000000000000000000000000000000000000000000000000000000000000000000000000000000000000000000000000000000000000000000000000000000000000000000000000000000000000000000000000000000000000000000"</definedName>
    <definedName name="UseExpUtility" localSheetId="0">FALSE</definedName>
  </definedNames>
  <calcPr calcId="124519" calcMode="manual"/>
</workbook>
</file>

<file path=xl/calcChain.xml><?xml version="1.0" encoding="utf-8"?>
<calcChain xmlns="http://schemas.openxmlformats.org/spreadsheetml/2006/main">
  <c r="S45" i="27"/>
  <c r="I46" s="1"/>
  <c r="S35"/>
  <c r="M36" s="1"/>
  <c r="I38" s="1"/>
  <c r="E42" s="1"/>
  <c r="F41" s="1"/>
  <c r="S40"/>
  <c r="M41" s="1"/>
  <c r="S30"/>
  <c r="M31"/>
  <c r="S5"/>
  <c r="Q6"/>
  <c r="M8" s="1"/>
  <c r="S10"/>
  <c r="Q11"/>
  <c r="S15"/>
  <c r="M16" s="1"/>
  <c r="S20"/>
  <c r="Q21"/>
  <c r="S25"/>
  <c r="Q26"/>
  <c r="M23"/>
  <c r="I27" s="1"/>
  <c r="J26" s="1"/>
  <c r="I12" l="1"/>
  <c r="E19" l="1"/>
  <c r="A30" s="1"/>
  <c r="B29" s="1"/>
  <c r="J11"/>
</calcChain>
</file>

<file path=xl/sharedStrings.xml><?xml version="1.0" encoding="utf-8"?>
<sst xmlns="http://schemas.openxmlformats.org/spreadsheetml/2006/main" count="51" uniqueCount="29">
  <si>
    <t>Oil</t>
  </si>
  <si>
    <t>Drill</t>
  </si>
  <si>
    <t>Dry</t>
  </si>
  <si>
    <t>Sell</t>
  </si>
  <si>
    <t>ID</t>
  </si>
  <si>
    <t>Name</t>
  </si>
  <si>
    <t>Value</t>
  </si>
  <si>
    <t>Prob</t>
  </si>
  <si>
    <t>Pred</t>
  </si>
  <si>
    <t>Kind</t>
  </si>
  <si>
    <t>NS</t>
  </si>
  <si>
    <t>S1</t>
  </si>
  <si>
    <t>S2</t>
  </si>
  <si>
    <t>S3</t>
  </si>
  <si>
    <t>S4</t>
  </si>
  <si>
    <t>S5</t>
  </si>
  <si>
    <t>Row</t>
  </si>
  <si>
    <t>Col</t>
  </si>
  <si>
    <t>Mark</t>
  </si>
  <si>
    <t>TreePlan</t>
  </si>
  <si>
    <t>D</t>
  </si>
  <si>
    <t>E</t>
  </si>
  <si>
    <t>T</t>
  </si>
  <si>
    <t>Do Survey</t>
  </si>
  <si>
    <t>No Survey</t>
  </si>
  <si>
    <t>Unfavorable</t>
  </si>
  <si>
    <t>Favorable</t>
  </si>
  <si>
    <t>Decision Tree for Goferbroke Co. Problem (With Utility Function)</t>
  </si>
  <si>
    <t>(See p. 711 of text for utility numbers)</t>
  </si>
</sst>
</file>

<file path=xl/styles.xml><?xml version="1.0" encoding="utf-8"?>
<styleSheet xmlns="http://schemas.openxmlformats.org/spreadsheetml/2006/main">
  <fonts count="3">
    <font>
      <sz val="9"/>
      <name val="Geneva"/>
    </font>
    <font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B3B3B3"/>
      <rgbColor rgb="000000D4"/>
      <rgbColor rgb="00B3B3B3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E6E6E6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17</xdr:row>
      <xdr:rowOff>0</xdr:rowOff>
    </xdr:from>
    <xdr:to>
      <xdr:col>6</xdr:col>
      <xdr:colOff>9525</xdr:colOff>
      <xdr:row>18</xdr:row>
      <xdr:rowOff>0</xdr:rowOff>
    </xdr:to>
    <xdr:sp macro="" textlink="">
      <xdr:nvSpPr>
        <xdr:cNvPr id="4097" name="Oval 1"/>
        <xdr:cNvSpPr>
          <a:spLocks noChangeArrowheads="1"/>
        </xdr:cNvSpPr>
      </xdr:nvSpPr>
      <xdr:spPr bwMode="auto">
        <a:xfrm>
          <a:off x="1762125" y="2819400"/>
          <a:ext cx="13335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0</xdr:colOff>
      <xdr:row>17</xdr:row>
      <xdr:rowOff>85725</xdr:rowOff>
    </xdr:from>
    <xdr:to>
      <xdr:col>5</xdr:col>
      <xdr:colOff>0</xdr:colOff>
      <xdr:row>17</xdr:row>
      <xdr:rowOff>85725</xdr:rowOff>
    </xdr:to>
    <xdr:sp macro="" textlink="">
      <xdr:nvSpPr>
        <xdr:cNvPr id="4098" name="Line 2"/>
        <xdr:cNvSpPr>
          <a:spLocks noChangeShapeType="1"/>
        </xdr:cNvSpPr>
      </xdr:nvSpPr>
      <xdr:spPr bwMode="auto">
        <a:xfrm>
          <a:off x="676275" y="2905125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</xdr:col>
      <xdr:colOff>9525</xdr:colOff>
      <xdr:row>17</xdr:row>
      <xdr:rowOff>85725</xdr:rowOff>
    </xdr:from>
    <xdr:to>
      <xdr:col>3</xdr:col>
      <xdr:colOff>0</xdr:colOff>
      <xdr:row>28</xdr:row>
      <xdr:rowOff>85725</xdr:rowOff>
    </xdr:to>
    <xdr:sp macro="" textlink="">
      <xdr:nvSpPr>
        <xdr:cNvPr id="4099" name="Line 3"/>
        <xdr:cNvSpPr>
          <a:spLocks noChangeShapeType="1"/>
        </xdr:cNvSpPr>
      </xdr:nvSpPr>
      <xdr:spPr bwMode="auto">
        <a:xfrm flipV="1">
          <a:off x="495300" y="2905125"/>
          <a:ext cx="180975" cy="1781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6</xdr:col>
      <xdr:colOff>9525</xdr:colOff>
      <xdr:row>41</xdr:row>
      <xdr:rowOff>0</xdr:rowOff>
    </xdr:to>
    <xdr:sp macro="" textlink="">
      <xdr:nvSpPr>
        <xdr:cNvPr id="4100" name="Rectangle 4"/>
        <xdr:cNvSpPr>
          <a:spLocks noChangeArrowheads="1"/>
        </xdr:cNvSpPr>
      </xdr:nvSpPr>
      <xdr:spPr bwMode="auto">
        <a:xfrm>
          <a:off x="1762125" y="6543675"/>
          <a:ext cx="13335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3</xdr:col>
      <xdr:colOff>0</xdr:colOff>
      <xdr:row>40</xdr:row>
      <xdr:rowOff>85725</xdr:rowOff>
    </xdr:from>
    <xdr:to>
      <xdr:col>5</xdr:col>
      <xdr:colOff>0</xdr:colOff>
      <xdr:row>40</xdr:row>
      <xdr:rowOff>85725</xdr:rowOff>
    </xdr:to>
    <xdr:sp macro="" textlink="">
      <xdr:nvSpPr>
        <xdr:cNvPr id="4101" name="Line 5"/>
        <xdr:cNvSpPr>
          <a:spLocks noChangeShapeType="1"/>
        </xdr:cNvSpPr>
      </xdr:nvSpPr>
      <xdr:spPr bwMode="auto">
        <a:xfrm>
          <a:off x="676275" y="662940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</xdr:col>
      <xdr:colOff>9525</xdr:colOff>
      <xdr:row>28</xdr:row>
      <xdr:rowOff>85725</xdr:rowOff>
    </xdr:from>
    <xdr:to>
      <xdr:col>3</xdr:col>
      <xdr:colOff>0</xdr:colOff>
      <xdr:row>40</xdr:row>
      <xdr:rowOff>85725</xdr:rowOff>
    </xdr:to>
    <xdr:sp macro="" textlink="">
      <xdr:nvSpPr>
        <xdr:cNvPr id="4102" name="Line 6"/>
        <xdr:cNvSpPr>
          <a:spLocks noChangeShapeType="1"/>
        </xdr:cNvSpPr>
      </xdr:nvSpPr>
      <xdr:spPr bwMode="auto">
        <a:xfrm>
          <a:off x="495300" y="4686300"/>
          <a:ext cx="180975" cy="1943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9525</xdr:colOff>
      <xdr:row>11</xdr:row>
      <xdr:rowOff>0</xdr:rowOff>
    </xdr:to>
    <xdr:sp macro="" textlink="">
      <xdr:nvSpPr>
        <xdr:cNvPr id="4103" name="Rectangle 7"/>
        <xdr:cNvSpPr>
          <a:spLocks noChangeArrowheads="1"/>
        </xdr:cNvSpPr>
      </xdr:nvSpPr>
      <xdr:spPr bwMode="auto">
        <a:xfrm>
          <a:off x="3209925" y="1685925"/>
          <a:ext cx="13335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7</xdr:col>
      <xdr:colOff>0</xdr:colOff>
      <xdr:row>10</xdr:row>
      <xdr:rowOff>85725</xdr:rowOff>
    </xdr:from>
    <xdr:to>
      <xdr:col>9</xdr:col>
      <xdr:colOff>0</xdr:colOff>
      <xdr:row>10</xdr:row>
      <xdr:rowOff>85725</xdr:rowOff>
    </xdr:to>
    <xdr:sp macro="" textlink="">
      <xdr:nvSpPr>
        <xdr:cNvPr id="4104" name="Line 8"/>
        <xdr:cNvSpPr>
          <a:spLocks noChangeShapeType="1"/>
        </xdr:cNvSpPr>
      </xdr:nvSpPr>
      <xdr:spPr bwMode="auto">
        <a:xfrm>
          <a:off x="2076450" y="177165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9525</xdr:colOff>
      <xdr:row>10</xdr:row>
      <xdr:rowOff>85725</xdr:rowOff>
    </xdr:from>
    <xdr:to>
      <xdr:col>7</xdr:col>
      <xdr:colOff>0</xdr:colOff>
      <xdr:row>17</xdr:row>
      <xdr:rowOff>85725</xdr:rowOff>
    </xdr:to>
    <xdr:sp macro="" textlink="">
      <xdr:nvSpPr>
        <xdr:cNvPr id="4105" name="Line 9"/>
        <xdr:cNvSpPr>
          <a:spLocks noChangeShapeType="1"/>
        </xdr:cNvSpPr>
      </xdr:nvSpPr>
      <xdr:spPr bwMode="auto">
        <a:xfrm flipV="1">
          <a:off x="1895475" y="1771650"/>
          <a:ext cx="18097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10</xdr:col>
      <xdr:colOff>9525</xdr:colOff>
      <xdr:row>26</xdr:row>
      <xdr:rowOff>0</xdr:rowOff>
    </xdr:to>
    <xdr:sp macro="" textlink="">
      <xdr:nvSpPr>
        <xdr:cNvPr id="4106" name="Rectangle 10"/>
        <xdr:cNvSpPr>
          <a:spLocks noChangeArrowheads="1"/>
        </xdr:cNvSpPr>
      </xdr:nvSpPr>
      <xdr:spPr bwMode="auto">
        <a:xfrm>
          <a:off x="3209925" y="4114800"/>
          <a:ext cx="13335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7</xdr:col>
      <xdr:colOff>0</xdr:colOff>
      <xdr:row>25</xdr:row>
      <xdr:rowOff>85725</xdr:rowOff>
    </xdr:from>
    <xdr:to>
      <xdr:col>9</xdr:col>
      <xdr:colOff>0</xdr:colOff>
      <xdr:row>25</xdr:row>
      <xdr:rowOff>85725</xdr:rowOff>
    </xdr:to>
    <xdr:sp macro="" textlink="">
      <xdr:nvSpPr>
        <xdr:cNvPr id="4107" name="Line 11"/>
        <xdr:cNvSpPr>
          <a:spLocks noChangeShapeType="1"/>
        </xdr:cNvSpPr>
      </xdr:nvSpPr>
      <xdr:spPr bwMode="auto">
        <a:xfrm>
          <a:off x="2076450" y="420052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9525</xdr:colOff>
      <xdr:row>17</xdr:row>
      <xdr:rowOff>85725</xdr:rowOff>
    </xdr:from>
    <xdr:to>
      <xdr:col>7</xdr:col>
      <xdr:colOff>0</xdr:colOff>
      <xdr:row>25</xdr:row>
      <xdr:rowOff>85725</xdr:rowOff>
    </xdr:to>
    <xdr:sp macro="" textlink="">
      <xdr:nvSpPr>
        <xdr:cNvPr id="4108" name="Line 12"/>
        <xdr:cNvSpPr>
          <a:spLocks noChangeShapeType="1"/>
        </xdr:cNvSpPr>
      </xdr:nvSpPr>
      <xdr:spPr bwMode="auto">
        <a:xfrm>
          <a:off x="1895475" y="2905125"/>
          <a:ext cx="180975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10</xdr:col>
      <xdr:colOff>9525</xdr:colOff>
      <xdr:row>37</xdr:row>
      <xdr:rowOff>0</xdr:rowOff>
    </xdr:to>
    <xdr:sp macro="" textlink="">
      <xdr:nvSpPr>
        <xdr:cNvPr id="4109" name="Oval 13"/>
        <xdr:cNvSpPr>
          <a:spLocks noChangeArrowheads="1"/>
        </xdr:cNvSpPr>
      </xdr:nvSpPr>
      <xdr:spPr bwMode="auto">
        <a:xfrm>
          <a:off x="3209925" y="5895975"/>
          <a:ext cx="13335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7</xdr:col>
      <xdr:colOff>0</xdr:colOff>
      <xdr:row>36</xdr:row>
      <xdr:rowOff>85725</xdr:rowOff>
    </xdr:from>
    <xdr:to>
      <xdr:col>9</xdr:col>
      <xdr:colOff>0</xdr:colOff>
      <xdr:row>36</xdr:row>
      <xdr:rowOff>85725</xdr:rowOff>
    </xdr:to>
    <xdr:sp macro="" textlink="">
      <xdr:nvSpPr>
        <xdr:cNvPr id="4110" name="Line 14"/>
        <xdr:cNvSpPr>
          <a:spLocks noChangeShapeType="1"/>
        </xdr:cNvSpPr>
      </xdr:nvSpPr>
      <xdr:spPr bwMode="auto">
        <a:xfrm>
          <a:off x="2076450" y="59817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9525</xdr:colOff>
      <xdr:row>36</xdr:row>
      <xdr:rowOff>85725</xdr:rowOff>
    </xdr:from>
    <xdr:to>
      <xdr:col>7</xdr:col>
      <xdr:colOff>0</xdr:colOff>
      <xdr:row>40</xdr:row>
      <xdr:rowOff>85725</xdr:rowOff>
    </xdr:to>
    <xdr:sp macro="" textlink="">
      <xdr:nvSpPr>
        <xdr:cNvPr id="4111" name="Line 15"/>
        <xdr:cNvSpPr>
          <a:spLocks noChangeShapeType="1"/>
        </xdr:cNvSpPr>
      </xdr:nvSpPr>
      <xdr:spPr bwMode="auto">
        <a:xfrm flipV="1">
          <a:off x="1895475" y="5981700"/>
          <a:ext cx="180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0</xdr:colOff>
      <xdr:row>45</xdr:row>
      <xdr:rowOff>0</xdr:rowOff>
    </xdr:to>
    <xdr:sp macro="" textlink="">
      <xdr:nvSpPr>
        <xdr:cNvPr id="4112" name="Line 16"/>
        <xdr:cNvSpPr>
          <a:spLocks noChangeShapeType="1"/>
        </xdr:cNvSpPr>
      </xdr:nvSpPr>
      <xdr:spPr bwMode="auto">
        <a:xfrm>
          <a:off x="3209925" y="71913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44</xdr:row>
      <xdr:rowOff>85725</xdr:rowOff>
    </xdr:from>
    <xdr:to>
      <xdr:col>17</xdr:col>
      <xdr:colOff>0</xdr:colOff>
      <xdr:row>44</xdr:row>
      <xdr:rowOff>85725</xdr:rowOff>
    </xdr:to>
    <xdr:sp macro="" textlink="">
      <xdr:nvSpPr>
        <xdr:cNvPr id="4113" name="Line 17"/>
        <xdr:cNvSpPr>
          <a:spLocks noChangeShapeType="1"/>
        </xdr:cNvSpPr>
      </xdr:nvSpPr>
      <xdr:spPr bwMode="auto">
        <a:xfrm>
          <a:off x="3343275" y="7277100"/>
          <a:ext cx="2257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7</xdr:col>
      <xdr:colOff>0</xdr:colOff>
      <xdr:row>44</xdr:row>
      <xdr:rowOff>85725</xdr:rowOff>
    </xdr:from>
    <xdr:to>
      <xdr:col>9</xdr:col>
      <xdr:colOff>0</xdr:colOff>
      <xdr:row>44</xdr:row>
      <xdr:rowOff>85725</xdr:rowOff>
    </xdr:to>
    <xdr:sp macro="" textlink="">
      <xdr:nvSpPr>
        <xdr:cNvPr id="4114" name="Line 18"/>
        <xdr:cNvSpPr>
          <a:spLocks noChangeShapeType="1"/>
        </xdr:cNvSpPr>
      </xdr:nvSpPr>
      <xdr:spPr bwMode="auto">
        <a:xfrm>
          <a:off x="2076450" y="72771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6</xdr:col>
      <xdr:colOff>9525</xdr:colOff>
      <xdr:row>40</xdr:row>
      <xdr:rowOff>85725</xdr:rowOff>
    </xdr:from>
    <xdr:to>
      <xdr:col>7</xdr:col>
      <xdr:colOff>0</xdr:colOff>
      <xdr:row>44</xdr:row>
      <xdr:rowOff>85725</xdr:rowOff>
    </xdr:to>
    <xdr:sp macro="" textlink="">
      <xdr:nvSpPr>
        <xdr:cNvPr id="4115" name="Line 19"/>
        <xdr:cNvSpPr>
          <a:spLocks noChangeShapeType="1"/>
        </xdr:cNvSpPr>
      </xdr:nvSpPr>
      <xdr:spPr bwMode="auto">
        <a:xfrm>
          <a:off x="1895475" y="6629400"/>
          <a:ext cx="180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0</xdr:colOff>
      <xdr:row>35</xdr:row>
      <xdr:rowOff>0</xdr:rowOff>
    </xdr:to>
    <xdr:sp macro="" textlink="">
      <xdr:nvSpPr>
        <xdr:cNvPr id="4116" name="Line 20"/>
        <xdr:cNvSpPr>
          <a:spLocks noChangeShapeType="1"/>
        </xdr:cNvSpPr>
      </xdr:nvSpPr>
      <xdr:spPr bwMode="auto">
        <a:xfrm>
          <a:off x="4410075" y="557212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34</xdr:row>
      <xdr:rowOff>85725</xdr:rowOff>
    </xdr:from>
    <xdr:to>
      <xdr:col>17</xdr:col>
      <xdr:colOff>0</xdr:colOff>
      <xdr:row>34</xdr:row>
      <xdr:rowOff>85725</xdr:rowOff>
    </xdr:to>
    <xdr:sp macro="" textlink="">
      <xdr:nvSpPr>
        <xdr:cNvPr id="4117" name="Line 21"/>
        <xdr:cNvSpPr>
          <a:spLocks noChangeShapeType="1"/>
        </xdr:cNvSpPr>
      </xdr:nvSpPr>
      <xdr:spPr bwMode="auto">
        <a:xfrm>
          <a:off x="4543425" y="5657850"/>
          <a:ext cx="10572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34</xdr:row>
      <xdr:rowOff>85725</xdr:rowOff>
    </xdr:from>
    <xdr:to>
      <xdr:col>13</xdr:col>
      <xdr:colOff>0</xdr:colOff>
      <xdr:row>34</xdr:row>
      <xdr:rowOff>85725</xdr:rowOff>
    </xdr:to>
    <xdr:sp macro="" textlink="">
      <xdr:nvSpPr>
        <xdr:cNvPr id="4118" name="Line 22"/>
        <xdr:cNvSpPr>
          <a:spLocks noChangeShapeType="1"/>
        </xdr:cNvSpPr>
      </xdr:nvSpPr>
      <xdr:spPr bwMode="auto">
        <a:xfrm>
          <a:off x="3524250" y="565785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34</xdr:row>
      <xdr:rowOff>85725</xdr:rowOff>
    </xdr:from>
    <xdr:to>
      <xdr:col>11</xdr:col>
      <xdr:colOff>0</xdr:colOff>
      <xdr:row>36</xdr:row>
      <xdr:rowOff>85725</xdr:rowOff>
    </xdr:to>
    <xdr:sp macro="" textlink="">
      <xdr:nvSpPr>
        <xdr:cNvPr id="4119" name="Line 23"/>
        <xdr:cNvSpPr>
          <a:spLocks noChangeShapeType="1"/>
        </xdr:cNvSpPr>
      </xdr:nvSpPr>
      <xdr:spPr bwMode="auto">
        <a:xfrm flipV="1">
          <a:off x="3343275" y="5657850"/>
          <a:ext cx="1809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39</xdr:row>
      <xdr:rowOff>0</xdr:rowOff>
    </xdr:from>
    <xdr:to>
      <xdr:col>13</xdr:col>
      <xdr:colOff>0</xdr:colOff>
      <xdr:row>40</xdr:row>
      <xdr:rowOff>0</xdr:rowOff>
    </xdr:to>
    <xdr:sp macro="" textlink="">
      <xdr:nvSpPr>
        <xdr:cNvPr id="4120" name="Line 24"/>
        <xdr:cNvSpPr>
          <a:spLocks noChangeShapeType="1"/>
        </xdr:cNvSpPr>
      </xdr:nvSpPr>
      <xdr:spPr bwMode="auto">
        <a:xfrm>
          <a:off x="4410075" y="63817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39</xdr:row>
      <xdr:rowOff>85725</xdr:rowOff>
    </xdr:from>
    <xdr:to>
      <xdr:col>17</xdr:col>
      <xdr:colOff>0</xdr:colOff>
      <xdr:row>39</xdr:row>
      <xdr:rowOff>85725</xdr:rowOff>
    </xdr:to>
    <xdr:sp macro="" textlink="">
      <xdr:nvSpPr>
        <xdr:cNvPr id="4121" name="Line 25"/>
        <xdr:cNvSpPr>
          <a:spLocks noChangeShapeType="1"/>
        </xdr:cNvSpPr>
      </xdr:nvSpPr>
      <xdr:spPr bwMode="auto">
        <a:xfrm>
          <a:off x="4543425" y="6467475"/>
          <a:ext cx="10572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39</xdr:row>
      <xdr:rowOff>85725</xdr:rowOff>
    </xdr:from>
    <xdr:to>
      <xdr:col>13</xdr:col>
      <xdr:colOff>0</xdr:colOff>
      <xdr:row>39</xdr:row>
      <xdr:rowOff>85725</xdr:rowOff>
    </xdr:to>
    <xdr:sp macro="" textlink="">
      <xdr:nvSpPr>
        <xdr:cNvPr id="4122" name="Line 26"/>
        <xdr:cNvSpPr>
          <a:spLocks noChangeShapeType="1"/>
        </xdr:cNvSpPr>
      </xdr:nvSpPr>
      <xdr:spPr bwMode="auto">
        <a:xfrm>
          <a:off x="3524250" y="64674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36</xdr:row>
      <xdr:rowOff>85725</xdr:rowOff>
    </xdr:from>
    <xdr:to>
      <xdr:col>11</xdr:col>
      <xdr:colOff>0</xdr:colOff>
      <xdr:row>39</xdr:row>
      <xdr:rowOff>85725</xdr:rowOff>
    </xdr:to>
    <xdr:sp macro="" textlink="">
      <xdr:nvSpPr>
        <xdr:cNvPr id="4123" name="Line 27"/>
        <xdr:cNvSpPr>
          <a:spLocks noChangeShapeType="1"/>
        </xdr:cNvSpPr>
      </xdr:nvSpPr>
      <xdr:spPr bwMode="auto">
        <a:xfrm>
          <a:off x="3343275" y="5981700"/>
          <a:ext cx="1809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14</xdr:col>
      <xdr:colOff>9525</xdr:colOff>
      <xdr:row>7</xdr:row>
      <xdr:rowOff>0</xdr:rowOff>
    </xdr:to>
    <xdr:sp macro="" textlink="">
      <xdr:nvSpPr>
        <xdr:cNvPr id="4124" name="Oval 28"/>
        <xdr:cNvSpPr>
          <a:spLocks noChangeArrowheads="1"/>
        </xdr:cNvSpPr>
      </xdr:nvSpPr>
      <xdr:spPr bwMode="auto">
        <a:xfrm>
          <a:off x="4410075" y="1038225"/>
          <a:ext cx="13335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6</xdr:row>
      <xdr:rowOff>85725</xdr:rowOff>
    </xdr:from>
    <xdr:to>
      <xdr:col>13</xdr:col>
      <xdr:colOff>0</xdr:colOff>
      <xdr:row>6</xdr:row>
      <xdr:rowOff>85725</xdr:rowOff>
    </xdr:to>
    <xdr:sp macro="" textlink="">
      <xdr:nvSpPr>
        <xdr:cNvPr id="4125" name="Line 29"/>
        <xdr:cNvSpPr>
          <a:spLocks noChangeShapeType="1"/>
        </xdr:cNvSpPr>
      </xdr:nvSpPr>
      <xdr:spPr bwMode="auto">
        <a:xfrm>
          <a:off x="3524250" y="112395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6</xdr:row>
      <xdr:rowOff>85725</xdr:rowOff>
    </xdr:from>
    <xdr:to>
      <xdr:col>11</xdr:col>
      <xdr:colOff>0</xdr:colOff>
      <xdr:row>10</xdr:row>
      <xdr:rowOff>85725</xdr:rowOff>
    </xdr:to>
    <xdr:sp macro="" textlink="">
      <xdr:nvSpPr>
        <xdr:cNvPr id="4126" name="Line 30"/>
        <xdr:cNvSpPr>
          <a:spLocks noChangeShapeType="1"/>
        </xdr:cNvSpPr>
      </xdr:nvSpPr>
      <xdr:spPr bwMode="auto">
        <a:xfrm flipV="1">
          <a:off x="3343275" y="1123950"/>
          <a:ext cx="180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0</xdr:colOff>
      <xdr:row>15</xdr:row>
      <xdr:rowOff>0</xdr:rowOff>
    </xdr:to>
    <xdr:sp macro="" textlink="">
      <xdr:nvSpPr>
        <xdr:cNvPr id="4127" name="Line 31"/>
        <xdr:cNvSpPr>
          <a:spLocks noChangeShapeType="1"/>
        </xdr:cNvSpPr>
      </xdr:nvSpPr>
      <xdr:spPr bwMode="auto">
        <a:xfrm>
          <a:off x="4410075" y="233362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14</xdr:row>
      <xdr:rowOff>85725</xdr:rowOff>
    </xdr:from>
    <xdr:to>
      <xdr:col>17</xdr:col>
      <xdr:colOff>0</xdr:colOff>
      <xdr:row>14</xdr:row>
      <xdr:rowOff>85725</xdr:rowOff>
    </xdr:to>
    <xdr:sp macro="" textlink="">
      <xdr:nvSpPr>
        <xdr:cNvPr id="4128" name="Line 32"/>
        <xdr:cNvSpPr>
          <a:spLocks noChangeShapeType="1"/>
        </xdr:cNvSpPr>
      </xdr:nvSpPr>
      <xdr:spPr bwMode="auto">
        <a:xfrm>
          <a:off x="4543425" y="2419350"/>
          <a:ext cx="10572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14</xdr:row>
      <xdr:rowOff>85725</xdr:rowOff>
    </xdr:from>
    <xdr:to>
      <xdr:col>13</xdr:col>
      <xdr:colOff>0</xdr:colOff>
      <xdr:row>14</xdr:row>
      <xdr:rowOff>85725</xdr:rowOff>
    </xdr:to>
    <xdr:sp macro="" textlink="">
      <xdr:nvSpPr>
        <xdr:cNvPr id="4129" name="Line 33"/>
        <xdr:cNvSpPr>
          <a:spLocks noChangeShapeType="1"/>
        </xdr:cNvSpPr>
      </xdr:nvSpPr>
      <xdr:spPr bwMode="auto">
        <a:xfrm>
          <a:off x="3524250" y="241935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10</xdr:row>
      <xdr:rowOff>85725</xdr:rowOff>
    </xdr:from>
    <xdr:to>
      <xdr:col>11</xdr:col>
      <xdr:colOff>0</xdr:colOff>
      <xdr:row>14</xdr:row>
      <xdr:rowOff>85725</xdr:rowOff>
    </xdr:to>
    <xdr:sp macro="" textlink="">
      <xdr:nvSpPr>
        <xdr:cNvPr id="4130" name="Line 34"/>
        <xdr:cNvSpPr>
          <a:spLocks noChangeShapeType="1"/>
        </xdr:cNvSpPr>
      </xdr:nvSpPr>
      <xdr:spPr bwMode="auto">
        <a:xfrm>
          <a:off x="3343275" y="1771650"/>
          <a:ext cx="180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0</xdr:colOff>
      <xdr:row>5</xdr:row>
      <xdr:rowOff>0</xdr:rowOff>
    </xdr:to>
    <xdr:sp macro="" textlink="">
      <xdr:nvSpPr>
        <xdr:cNvPr id="4131" name="Line 35"/>
        <xdr:cNvSpPr>
          <a:spLocks noChangeShapeType="1"/>
        </xdr:cNvSpPr>
      </xdr:nvSpPr>
      <xdr:spPr bwMode="auto">
        <a:xfrm>
          <a:off x="5600700" y="7143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0</xdr:colOff>
      <xdr:row>4</xdr:row>
      <xdr:rowOff>85725</xdr:rowOff>
    </xdr:from>
    <xdr:to>
      <xdr:col>17</xdr:col>
      <xdr:colOff>0</xdr:colOff>
      <xdr:row>4</xdr:row>
      <xdr:rowOff>85725</xdr:rowOff>
    </xdr:to>
    <xdr:sp macro="" textlink="">
      <xdr:nvSpPr>
        <xdr:cNvPr id="4132" name="Line 36"/>
        <xdr:cNvSpPr>
          <a:spLocks noChangeShapeType="1"/>
        </xdr:cNvSpPr>
      </xdr:nvSpPr>
      <xdr:spPr bwMode="auto">
        <a:xfrm>
          <a:off x="4724400" y="800100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4</xdr:row>
      <xdr:rowOff>85725</xdr:rowOff>
    </xdr:from>
    <xdr:to>
      <xdr:col>15</xdr:col>
      <xdr:colOff>0</xdr:colOff>
      <xdr:row>6</xdr:row>
      <xdr:rowOff>85725</xdr:rowOff>
    </xdr:to>
    <xdr:sp macro="" textlink="">
      <xdr:nvSpPr>
        <xdr:cNvPr id="4133" name="Line 37"/>
        <xdr:cNvSpPr>
          <a:spLocks noChangeShapeType="1"/>
        </xdr:cNvSpPr>
      </xdr:nvSpPr>
      <xdr:spPr bwMode="auto">
        <a:xfrm flipV="1">
          <a:off x="4543425" y="800100"/>
          <a:ext cx="1809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0</xdr:colOff>
      <xdr:row>10</xdr:row>
      <xdr:rowOff>0</xdr:rowOff>
    </xdr:to>
    <xdr:sp macro="" textlink="">
      <xdr:nvSpPr>
        <xdr:cNvPr id="4134" name="Line 38"/>
        <xdr:cNvSpPr>
          <a:spLocks noChangeShapeType="1"/>
        </xdr:cNvSpPr>
      </xdr:nvSpPr>
      <xdr:spPr bwMode="auto">
        <a:xfrm>
          <a:off x="5600700" y="152400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0</xdr:colOff>
      <xdr:row>9</xdr:row>
      <xdr:rowOff>85725</xdr:rowOff>
    </xdr:from>
    <xdr:to>
      <xdr:col>17</xdr:col>
      <xdr:colOff>0</xdr:colOff>
      <xdr:row>9</xdr:row>
      <xdr:rowOff>85725</xdr:rowOff>
    </xdr:to>
    <xdr:sp macro="" textlink="">
      <xdr:nvSpPr>
        <xdr:cNvPr id="4135" name="Line 39"/>
        <xdr:cNvSpPr>
          <a:spLocks noChangeShapeType="1"/>
        </xdr:cNvSpPr>
      </xdr:nvSpPr>
      <xdr:spPr bwMode="auto">
        <a:xfrm>
          <a:off x="4724400" y="1609725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6</xdr:row>
      <xdr:rowOff>85725</xdr:rowOff>
    </xdr:from>
    <xdr:to>
      <xdr:col>15</xdr:col>
      <xdr:colOff>0</xdr:colOff>
      <xdr:row>9</xdr:row>
      <xdr:rowOff>85725</xdr:rowOff>
    </xdr:to>
    <xdr:sp macro="" textlink="">
      <xdr:nvSpPr>
        <xdr:cNvPr id="4136" name="Line 40"/>
        <xdr:cNvSpPr>
          <a:spLocks noChangeShapeType="1"/>
        </xdr:cNvSpPr>
      </xdr:nvSpPr>
      <xdr:spPr bwMode="auto">
        <a:xfrm>
          <a:off x="4543425" y="1123950"/>
          <a:ext cx="1809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21</xdr:row>
      <xdr:rowOff>0</xdr:rowOff>
    </xdr:from>
    <xdr:to>
      <xdr:col>14</xdr:col>
      <xdr:colOff>9525</xdr:colOff>
      <xdr:row>22</xdr:row>
      <xdr:rowOff>0</xdr:rowOff>
    </xdr:to>
    <xdr:sp macro="" textlink="">
      <xdr:nvSpPr>
        <xdr:cNvPr id="4137" name="Oval 41"/>
        <xdr:cNvSpPr>
          <a:spLocks noChangeArrowheads="1"/>
        </xdr:cNvSpPr>
      </xdr:nvSpPr>
      <xdr:spPr bwMode="auto">
        <a:xfrm>
          <a:off x="4410075" y="3467100"/>
          <a:ext cx="13335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21</xdr:row>
      <xdr:rowOff>85725</xdr:rowOff>
    </xdr:from>
    <xdr:to>
      <xdr:col>13</xdr:col>
      <xdr:colOff>0</xdr:colOff>
      <xdr:row>21</xdr:row>
      <xdr:rowOff>85725</xdr:rowOff>
    </xdr:to>
    <xdr:sp macro="" textlink="">
      <xdr:nvSpPr>
        <xdr:cNvPr id="4138" name="Line 42"/>
        <xdr:cNvSpPr>
          <a:spLocks noChangeShapeType="1"/>
        </xdr:cNvSpPr>
      </xdr:nvSpPr>
      <xdr:spPr bwMode="auto">
        <a:xfrm>
          <a:off x="3524250" y="355282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21</xdr:row>
      <xdr:rowOff>85725</xdr:rowOff>
    </xdr:from>
    <xdr:to>
      <xdr:col>11</xdr:col>
      <xdr:colOff>0</xdr:colOff>
      <xdr:row>25</xdr:row>
      <xdr:rowOff>85725</xdr:rowOff>
    </xdr:to>
    <xdr:sp macro="" textlink="">
      <xdr:nvSpPr>
        <xdr:cNvPr id="4139" name="Line 43"/>
        <xdr:cNvSpPr>
          <a:spLocks noChangeShapeType="1"/>
        </xdr:cNvSpPr>
      </xdr:nvSpPr>
      <xdr:spPr bwMode="auto">
        <a:xfrm flipV="1">
          <a:off x="3343275" y="3552825"/>
          <a:ext cx="180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29</xdr:row>
      <xdr:rowOff>0</xdr:rowOff>
    </xdr:from>
    <xdr:to>
      <xdr:col>13</xdr:col>
      <xdr:colOff>0</xdr:colOff>
      <xdr:row>30</xdr:row>
      <xdr:rowOff>0</xdr:rowOff>
    </xdr:to>
    <xdr:sp macro="" textlink="">
      <xdr:nvSpPr>
        <xdr:cNvPr id="4140" name="Line 44"/>
        <xdr:cNvSpPr>
          <a:spLocks noChangeShapeType="1"/>
        </xdr:cNvSpPr>
      </xdr:nvSpPr>
      <xdr:spPr bwMode="auto">
        <a:xfrm>
          <a:off x="4410075" y="476250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29</xdr:row>
      <xdr:rowOff>85725</xdr:rowOff>
    </xdr:from>
    <xdr:to>
      <xdr:col>17</xdr:col>
      <xdr:colOff>0</xdr:colOff>
      <xdr:row>29</xdr:row>
      <xdr:rowOff>85725</xdr:rowOff>
    </xdr:to>
    <xdr:sp macro="" textlink="">
      <xdr:nvSpPr>
        <xdr:cNvPr id="4141" name="Line 45"/>
        <xdr:cNvSpPr>
          <a:spLocks noChangeShapeType="1"/>
        </xdr:cNvSpPr>
      </xdr:nvSpPr>
      <xdr:spPr bwMode="auto">
        <a:xfrm>
          <a:off x="4543425" y="4848225"/>
          <a:ext cx="10572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29</xdr:row>
      <xdr:rowOff>85725</xdr:rowOff>
    </xdr:from>
    <xdr:to>
      <xdr:col>13</xdr:col>
      <xdr:colOff>0</xdr:colOff>
      <xdr:row>29</xdr:row>
      <xdr:rowOff>85725</xdr:rowOff>
    </xdr:to>
    <xdr:sp macro="" textlink="">
      <xdr:nvSpPr>
        <xdr:cNvPr id="4142" name="Line 46"/>
        <xdr:cNvSpPr>
          <a:spLocks noChangeShapeType="1"/>
        </xdr:cNvSpPr>
      </xdr:nvSpPr>
      <xdr:spPr bwMode="auto">
        <a:xfrm>
          <a:off x="3524250" y="484822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10</xdr:col>
      <xdr:colOff>9525</xdr:colOff>
      <xdr:row>25</xdr:row>
      <xdr:rowOff>85725</xdr:rowOff>
    </xdr:from>
    <xdr:to>
      <xdr:col>11</xdr:col>
      <xdr:colOff>0</xdr:colOff>
      <xdr:row>29</xdr:row>
      <xdr:rowOff>85725</xdr:rowOff>
    </xdr:to>
    <xdr:sp macro="" textlink="">
      <xdr:nvSpPr>
        <xdr:cNvPr id="4143" name="Line 47"/>
        <xdr:cNvSpPr>
          <a:spLocks noChangeShapeType="1"/>
        </xdr:cNvSpPr>
      </xdr:nvSpPr>
      <xdr:spPr bwMode="auto">
        <a:xfrm>
          <a:off x="3343275" y="4200525"/>
          <a:ext cx="180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20</xdr:row>
      <xdr:rowOff>0</xdr:rowOff>
    </xdr:to>
    <xdr:sp macro="" textlink="">
      <xdr:nvSpPr>
        <xdr:cNvPr id="4144" name="Line 48"/>
        <xdr:cNvSpPr>
          <a:spLocks noChangeShapeType="1"/>
        </xdr:cNvSpPr>
      </xdr:nvSpPr>
      <xdr:spPr bwMode="auto">
        <a:xfrm>
          <a:off x="5600700" y="31432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0</xdr:colOff>
      <xdr:row>19</xdr:row>
      <xdr:rowOff>85725</xdr:rowOff>
    </xdr:from>
    <xdr:to>
      <xdr:col>17</xdr:col>
      <xdr:colOff>0</xdr:colOff>
      <xdr:row>19</xdr:row>
      <xdr:rowOff>85725</xdr:rowOff>
    </xdr:to>
    <xdr:sp macro="" textlink="">
      <xdr:nvSpPr>
        <xdr:cNvPr id="4145" name="Line 49"/>
        <xdr:cNvSpPr>
          <a:spLocks noChangeShapeType="1"/>
        </xdr:cNvSpPr>
      </xdr:nvSpPr>
      <xdr:spPr bwMode="auto">
        <a:xfrm>
          <a:off x="4724400" y="3228975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19</xdr:row>
      <xdr:rowOff>85725</xdr:rowOff>
    </xdr:from>
    <xdr:to>
      <xdr:col>15</xdr:col>
      <xdr:colOff>0</xdr:colOff>
      <xdr:row>21</xdr:row>
      <xdr:rowOff>85725</xdr:rowOff>
    </xdr:to>
    <xdr:sp macro="" textlink="">
      <xdr:nvSpPr>
        <xdr:cNvPr id="4146" name="Line 50"/>
        <xdr:cNvSpPr>
          <a:spLocks noChangeShapeType="1"/>
        </xdr:cNvSpPr>
      </xdr:nvSpPr>
      <xdr:spPr bwMode="auto">
        <a:xfrm flipV="1">
          <a:off x="4543425" y="3228975"/>
          <a:ext cx="1809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0</xdr:colOff>
      <xdr:row>25</xdr:row>
      <xdr:rowOff>0</xdr:rowOff>
    </xdr:to>
    <xdr:sp macro="" textlink="">
      <xdr:nvSpPr>
        <xdr:cNvPr id="4147" name="Line 51"/>
        <xdr:cNvSpPr>
          <a:spLocks noChangeShapeType="1"/>
        </xdr:cNvSpPr>
      </xdr:nvSpPr>
      <xdr:spPr bwMode="auto">
        <a:xfrm>
          <a:off x="5600700" y="39528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0</xdr:colOff>
      <xdr:row>24</xdr:row>
      <xdr:rowOff>85725</xdr:rowOff>
    </xdr:from>
    <xdr:to>
      <xdr:col>17</xdr:col>
      <xdr:colOff>0</xdr:colOff>
      <xdr:row>24</xdr:row>
      <xdr:rowOff>85725</xdr:rowOff>
    </xdr:to>
    <xdr:sp macro="" textlink="">
      <xdr:nvSpPr>
        <xdr:cNvPr id="4148" name="Line 52"/>
        <xdr:cNvSpPr>
          <a:spLocks noChangeShapeType="1"/>
        </xdr:cNvSpPr>
      </xdr:nvSpPr>
      <xdr:spPr bwMode="auto">
        <a:xfrm>
          <a:off x="4724400" y="4038600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14</xdr:col>
      <xdr:colOff>9525</xdr:colOff>
      <xdr:row>21</xdr:row>
      <xdr:rowOff>85725</xdr:rowOff>
    </xdr:from>
    <xdr:to>
      <xdr:col>15</xdr:col>
      <xdr:colOff>0</xdr:colOff>
      <xdr:row>24</xdr:row>
      <xdr:rowOff>85725</xdr:rowOff>
    </xdr:to>
    <xdr:sp macro="" textlink="">
      <xdr:nvSpPr>
        <xdr:cNvPr id="4149" name="Line 53"/>
        <xdr:cNvSpPr>
          <a:spLocks noChangeShapeType="1"/>
        </xdr:cNvSpPr>
      </xdr:nvSpPr>
      <xdr:spPr bwMode="auto">
        <a:xfrm>
          <a:off x="4543425" y="3552825"/>
          <a:ext cx="1809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2</xdr:col>
      <xdr:colOff>9525</xdr:colOff>
      <xdr:row>29</xdr:row>
      <xdr:rowOff>0</xdr:rowOff>
    </xdr:to>
    <xdr:sp macro="" textlink="">
      <xdr:nvSpPr>
        <xdr:cNvPr id="4150" name="Rectangle 54"/>
        <xdr:cNvSpPr>
          <a:spLocks noChangeArrowheads="1"/>
        </xdr:cNvSpPr>
      </xdr:nvSpPr>
      <xdr:spPr bwMode="auto">
        <a:xfrm>
          <a:off x="361950" y="4600575"/>
          <a:ext cx="13335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0</xdr:col>
      <xdr:colOff>0</xdr:colOff>
      <xdr:row>28</xdr:row>
      <xdr:rowOff>85725</xdr:rowOff>
    </xdr:from>
    <xdr:to>
      <xdr:col>1</xdr:col>
      <xdr:colOff>0</xdr:colOff>
      <xdr:row>28</xdr:row>
      <xdr:rowOff>85725</xdr:rowOff>
    </xdr:to>
    <xdr:sp macro="" textlink="">
      <xdr:nvSpPr>
        <xdr:cNvPr id="4151" name="Line 55"/>
        <xdr:cNvSpPr>
          <a:spLocks noChangeShapeType="1"/>
        </xdr:cNvSpPr>
      </xdr:nvSpPr>
      <xdr:spPr bwMode="auto">
        <a:xfrm>
          <a:off x="0" y="46863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V1017"/>
  <sheetViews>
    <sheetView tabSelected="1" workbookViewId="0">
      <selection activeCell="E6" sqref="E6"/>
    </sheetView>
  </sheetViews>
  <sheetFormatPr defaultColWidth="10.85546875" defaultRowHeight="12.75"/>
  <cols>
    <col min="1" max="1" width="5.42578125" style="1" customWidth="1"/>
    <col min="2" max="2" width="1.85546875" style="1" customWidth="1"/>
    <col min="3" max="3" width="2.85546875" style="1" customWidth="1"/>
    <col min="4" max="4" width="9" style="1" bestFit="1" customWidth="1"/>
    <col min="5" max="5" width="7.28515625" style="1" customWidth="1"/>
    <col min="6" max="6" width="1.85546875" style="1" customWidth="1"/>
    <col min="7" max="7" width="2.85546875" style="1" customWidth="1"/>
    <col min="8" max="8" width="10.140625" style="1" bestFit="1" customWidth="1"/>
    <col min="9" max="9" width="6.85546875" style="1" customWidth="1"/>
    <col min="10" max="10" width="1.85546875" style="1" customWidth="1"/>
    <col min="11" max="11" width="2.85546875" style="1" customWidth="1"/>
    <col min="12" max="12" width="5.85546875" style="1" customWidth="1"/>
    <col min="13" max="13" width="7.42578125" style="1" customWidth="1"/>
    <col min="14" max="14" width="1.85546875" style="1" customWidth="1"/>
    <col min="15" max="15" width="2.85546875" style="1" customWidth="1"/>
    <col min="16" max="16" width="7.140625" style="1" customWidth="1"/>
    <col min="17" max="17" width="6" style="1" customWidth="1"/>
    <col min="18" max="18" width="1.85546875" style="1" customWidth="1"/>
    <col min="19" max="19" width="5.42578125" style="1" bestFit="1" customWidth="1"/>
    <col min="20" max="20" width="5.85546875" style="1" customWidth="1"/>
    <col min="21" max="16384" width="10.85546875" style="1"/>
  </cols>
  <sheetData>
    <row r="1" spans="1:19" ht="18">
      <c r="A1" s="2" t="s">
        <v>27</v>
      </c>
    </row>
    <row r="2" spans="1:19">
      <c r="D2" s="1" t="s">
        <v>28</v>
      </c>
    </row>
    <row r="3" spans="1:19">
      <c r="P3" s="1">
        <v>0.14299999999999999</v>
      </c>
    </row>
    <row r="4" spans="1:19">
      <c r="P4" s="1" t="s">
        <v>0</v>
      </c>
    </row>
    <row r="5" spans="1:19">
      <c r="S5" s="1">
        <f>SUM(P6,L8,H12,D19)</f>
        <v>580</v>
      </c>
    </row>
    <row r="6" spans="1:19">
      <c r="L6" s="1" t="s">
        <v>1</v>
      </c>
      <c r="P6" s="1">
        <v>580</v>
      </c>
      <c r="Q6" s="1">
        <f>S5</f>
        <v>580</v>
      </c>
    </row>
    <row r="8" spans="1:19">
      <c r="L8" s="1">
        <v>0</v>
      </c>
      <c r="M8" s="1">
        <f>IF(ABS(1-SUM(P3,P8))&lt;=0.00001,SUM(P3*Q6,P8*Q11),NA())</f>
        <v>-45.610000000000014</v>
      </c>
      <c r="P8" s="1">
        <v>0.85699999999999998</v>
      </c>
    </row>
    <row r="9" spans="1:19">
      <c r="H9" s="1">
        <v>0.7</v>
      </c>
      <c r="P9" s="1" t="s">
        <v>2</v>
      </c>
    </row>
    <row r="10" spans="1:19">
      <c r="H10" s="1" t="s">
        <v>25</v>
      </c>
      <c r="S10" s="1">
        <f>SUM(P11,L8,H12,D19)</f>
        <v>-150</v>
      </c>
    </row>
    <row r="11" spans="1:19">
      <c r="J11" s="1">
        <f>IF(I12=M8,1,IF(I12=M16,2))</f>
        <v>2</v>
      </c>
      <c r="P11" s="1">
        <v>-150</v>
      </c>
      <c r="Q11" s="1">
        <f>S10</f>
        <v>-150</v>
      </c>
    </row>
    <row r="12" spans="1:19">
      <c r="H12" s="1">
        <v>0</v>
      </c>
      <c r="I12" s="1">
        <f>MAX(M8,M16)</f>
        <v>60</v>
      </c>
    </row>
    <row r="14" spans="1:19">
      <c r="L14" s="1" t="s">
        <v>3</v>
      </c>
    </row>
    <row r="15" spans="1:19">
      <c r="S15" s="1">
        <f>SUM(L16,H12,D19)</f>
        <v>60</v>
      </c>
    </row>
    <row r="16" spans="1:19">
      <c r="L16" s="1">
        <v>60</v>
      </c>
      <c r="M16" s="1">
        <f>S15</f>
        <v>60</v>
      </c>
    </row>
    <row r="17" spans="1:19">
      <c r="D17" s="1" t="s">
        <v>23</v>
      </c>
    </row>
    <row r="18" spans="1:19">
      <c r="P18" s="1">
        <v>0.5</v>
      </c>
    </row>
    <row r="19" spans="1:19">
      <c r="D19" s="1">
        <v>0</v>
      </c>
      <c r="E19" s="1">
        <f>IF(ABS(1-SUM(H9,H24))&lt;=0.00001,SUM(H9*I12,H24*I27),NA())</f>
        <v>106.5</v>
      </c>
      <c r="P19" s="1" t="s">
        <v>0</v>
      </c>
    </row>
    <row r="20" spans="1:19">
      <c r="S20" s="1">
        <f>SUM(P21,L23,H27,D19)</f>
        <v>580</v>
      </c>
    </row>
    <row r="21" spans="1:19">
      <c r="L21" s="1" t="s">
        <v>1</v>
      </c>
      <c r="P21" s="1">
        <v>580</v>
      </c>
      <c r="Q21" s="1">
        <f>S20</f>
        <v>580</v>
      </c>
    </row>
    <row r="23" spans="1:19">
      <c r="L23" s="1">
        <v>0</v>
      </c>
      <c r="M23" s="1">
        <f>IF(ABS(1-SUM(P18,P23))&lt;=0.00001,SUM(P18*Q21,P23*Q26),NA())</f>
        <v>215</v>
      </c>
      <c r="P23" s="1">
        <v>0.5</v>
      </c>
    </row>
    <row r="24" spans="1:19">
      <c r="H24" s="1">
        <v>0.3</v>
      </c>
      <c r="P24" s="1" t="s">
        <v>2</v>
      </c>
    </row>
    <row r="25" spans="1:19">
      <c r="H25" s="1" t="s">
        <v>26</v>
      </c>
      <c r="S25" s="1">
        <f>SUM(P26,L23,H27,D19)</f>
        <v>-150</v>
      </c>
    </row>
    <row r="26" spans="1:19">
      <c r="J26" s="1">
        <f>IF(I27=M23,1,IF(I27=M31,2))</f>
        <v>1</v>
      </c>
      <c r="P26" s="1">
        <v>-150</v>
      </c>
      <c r="Q26" s="1">
        <f>S25</f>
        <v>-150</v>
      </c>
    </row>
    <row r="27" spans="1:19">
      <c r="H27" s="1">
        <v>0</v>
      </c>
      <c r="I27" s="1">
        <f>MAX(M23,M31)</f>
        <v>215</v>
      </c>
    </row>
    <row r="28" spans="1:19">
      <c r="A28" s="3"/>
    </row>
    <row r="29" spans="1:19">
      <c r="B29" s="1">
        <f>IF(A30=E19,1,IF(A30=E42,2))</f>
        <v>1</v>
      </c>
      <c r="L29" s="1" t="s">
        <v>3</v>
      </c>
    </row>
    <row r="30" spans="1:19">
      <c r="A30" s="1">
        <f>MAX(E19,E42)</f>
        <v>106.5</v>
      </c>
      <c r="S30" s="1">
        <f>SUM(L31,H27,D19)</f>
        <v>60</v>
      </c>
    </row>
    <row r="31" spans="1:19">
      <c r="L31" s="1">
        <v>60</v>
      </c>
      <c r="M31" s="1">
        <f>S30</f>
        <v>60</v>
      </c>
    </row>
    <row r="33" spans="4:19">
      <c r="L33" s="1">
        <v>0.25</v>
      </c>
    </row>
    <row r="34" spans="4:19">
      <c r="L34" s="1" t="s">
        <v>0</v>
      </c>
    </row>
    <row r="35" spans="4:19">
      <c r="S35" s="1">
        <f>SUM(L36,H38,D42)</f>
        <v>600</v>
      </c>
    </row>
    <row r="36" spans="4:19">
      <c r="H36" s="1" t="s">
        <v>1</v>
      </c>
      <c r="L36" s="1">
        <v>600</v>
      </c>
      <c r="M36" s="1">
        <f>S35</f>
        <v>600</v>
      </c>
    </row>
    <row r="38" spans="4:19">
      <c r="H38" s="1">
        <v>0</v>
      </c>
      <c r="I38" s="1">
        <f>IF(ABS(1-SUM(L33,L38))&lt;=0.00001,SUM(L33*M36,L38*M41),NA())</f>
        <v>71.25</v>
      </c>
      <c r="L38" s="1">
        <v>0.75</v>
      </c>
    </row>
    <row r="39" spans="4:19">
      <c r="L39" s="1" t="s">
        <v>2</v>
      </c>
    </row>
    <row r="40" spans="4:19">
      <c r="D40" s="1" t="s">
        <v>24</v>
      </c>
      <c r="S40" s="1">
        <f>SUM(L41,H38,D42)</f>
        <v>-105</v>
      </c>
    </row>
    <row r="41" spans="4:19">
      <c r="F41" s="1">
        <f>IF(E42=I38,1,IF(E42=I46,2))</f>
        <v>2</v>
      </c>
      <c r="L41" s="1">
        <v>-105</v>
      </c>
      <c r="M41" s="1">
        <f>S40</f>
        <v>-105</v>
      </c>
    </row>
    <row r="42" spans="4:19">
      <c r="D42" s="1">
        <v>0</v>
      </c>
      <c r="E42" s="1">
        <f>MAX(I38,I46)</f>
        <v>90</v>
      </c>
    </row>
    <row r="44" spans="4:19">
      <c r="H44" s="1" t="s">
        <v>3</v>
      </c>
    </row>
    <row r="45" spans="4:19">
      <c r="S45" s="1">
        <f>SUM(H46,D42)</f>
        <v>90</v>
      </c>
    </row>
    <row r="46" spans="4:19">
      <c r="H46" s="1">
        <v>90</v>
      </c>
      <c r="I46" s="1">
        <f>S45</f>
        <v>90</v>
      </c>
    </row>
    <row r="1000" spans="189:204">
      <c r="GH1000" s="1" t="s">
        <v>4</v>
      </c>
      <c r="GI1000" s="1" t="s">
        <v>5</v>
      </c>
      <c r="GJ1000" s="1" t="s">
        <v>6</v>
      </c>
      <c r="GK1000" s="1" t="s">
        <v>7</v>
      </c>
      <c r="GL1000" s="1" t="s">
        <v>8</v>
      </c>
      <c r="GM1000" s="1" t="s">
        <v>9</v>
      </c>
      <c r="GN1000" s="1" t="s">
        <v>10</v>
      </c>
      <c r="GO1000" s="1" t="s">
        <v>11</v>
      </c>
      <c r="GP1000" s="1" t="s">
        <v>12</v>
      </c>
      <c r="GQ1000" s="1" t="s">
        <v>13</v>
      </c>
      <c r="GR1000" s="1" t="s">
        <v>14</v>
      </c>
      <c r="GS1000" s="1" t="s">
        <v>15</v>
      </c>
      <c r="GT1000" s="1" t="s">
        <v>16</v>
      </c>
      <c r="GU1000" s="1" t="s">
        <v>17</v>
      </c>
      <c r="GV1000" s="1" t="s">
        <v>18</v>
      </c>
    </row>
    <row r="1001" spans="189:204">
      <c r="GG1001" s="1">
        <v>0</v>
      </c>
      <c r="GH1001" s="1">
        <v>0</v>
      </c>
      <c r="GI1001" s="1" t="s">
        <v>19</v>
      </c>
      <c r="GJ1001" s="1">
        <v>0</v>
      </c>
      <c r="GK1001" s="1">
        <v>0</v>
      </c>
      <c r="GL1001" s="1">
        <v>0</v>
      </c>
      <c r="GM1001" s="1" t="s">
        <v>20</v>
      </c>
      <c r="GN1001" s="1">
        <v>2</v>
      </c>
      <c r="GO1001" s="1">
        <v>1</v>
      </c>
      <c r="GP1001" s="1">
        <v>2</v>
      </c>
      <c r="GQ1001" s="1">
        <v>0</v>
      </c>
      <c r="GR1001" s="1">
        <v>0</v>
      </c>
      <c r="GS1001" s="1">
        <v>0</v>
      </c>
      <c r="GT1001" s="1">
        <v>26</v>
      </c>
      <c r="GU1001" s="1">
        <v>1</v>
      </c>
      <c r="GV1001" s="1" t="b">
        <v>1</v>
      </c>
    </row>
    <row r="1002" spans="189:204">
      <c r="GG1002" s="1">
        <v>0</v>
      </c>
      <c r="GH1002" s="1">
        <v>1</v>
      </c>
      <c r="GK1002" s="1">
        <v>0</v>
      </c>
      <c r="GL1002" s="1">
        <v>0</v>
      </c>
      <c r="GM1002" s="1" t="s">
        <v>21</v>
      </c>
      <c r="GN1002" s="1">
        <v>2</v>
      </c>
      <c r="GO1002" s="1">
        <v>3</v>
      </c>
      <c r="GP1002" s="1">
        <v>4</v>
      </c>
      <c r="GQ1002" s="1">
        <v>0</v>
      </c>
      <c r="GR1002" s="1">
        <v>0</v>
      </c>
      <c r="GS1002" s="1">
        <v>0</v>
      </c>
      <c r="GT1002" s="1">
        <v>15</v>
      </c>
      <c r="GU1002" s="1">
        <v>5</v>
      </c>
      <c r="GV1002" s="1" t="b">
        <v>1</v>
      </c>
    </row>
    <row r="1003" spans="189:204">
      <c r="GG1003" s="1">
        <v>0</v>
      </c>
      <c r="GH1003" s="1">
        <v>2</v>
      </c>
      <c r="GK1003" s="1">
        <v>0</v>
      </c>
      <c r="GL1003" s="1">
        <v>0</v>
      </c>
      <c r="GM1003" s="1" t="s">
        <v>20</v>
      </c>
      <c r="GN1003" s="1">
        <v>2</v>
      </c>
      <c r="GO1003" s="1">
        <v>5</v>
      </c>
      <c r="GP1003" s="1">
        <v>6</v>
      </c>
      <c r="GQ1003" s="1">
        <v>0</v>
      </c>
      <c r="GR1003" s="1">
        <v>0</v>
      </c>
      <c r="GS1003" s="1">
        <v>0</v>
      </c>
      <c r="GT1003" s="1">
        <v>38</v>
      </c>
      <c r="GU1003" s="1">
        <v>5</v>
      </c>
      <c r="GV1003" s="1" t="b">
        <v>1</v>
      </c>
    </row>
    <row r="1004" spans="189:204">
      <c r="GG1004" s="1">
        <v>4</v>
      </c>
      <c r="GH1004" s="1">
        <v>3</v>
      </c>
      <c r="GL1004" s="1">
        <v>1</v>
      </c>
      <c r="GM1004" s="1" t="s">
        <v>20</v>
      </c>
      <c r="GN1004" s="1">
        <v>2</v>
      </c>
      <c r="GO1004" s="1">
        <v>9</v>
      </c>
      <c r="GP1004" s="1">
        <v>10</v>
      </c>
      <c r="GQ1004" s="1">
        <v>0</v>
      </c>
      <c r="GR1004" s="1">
        <v>0</v>
      </c>
      <c r="GS1004" s="1">
        <v>0</v>
      </c>
      <c r="GT1004" s="1">
        <v>8</v>
      </c>
      <c r="GU1004" s="1">
        <v>9</v>
      </c>
      <c r="GV1004" s="1" t="b">
        <v>1</v>
      </c>
    </row>
    <row r="1005" spans="189:204">
      <c r="GG1005" s="1">
        <v>0</v>
      </c>
      <c r="GH1005" s="1">
        <v>4</v>
      </c>
      <c r="GL1005" s="1">
        <v>1</v>
      </c>
      <c r="GM1005" s="1" t="s">
        <v>20</v>
      </c>
      <c r="GN1005" s="1">
        <v>2</v>
      </c>
      <c r="GO1005" s="1">
        <v>13</v>
      </c>
      <c r="GP1005" s="1">
        <v>14</v>
      </c>
      <c r="GQ1005" s="1">
        <v>0</v>
      </c>
      <c r="GR1005" s="1">
        <v>0</v>
      </c>
      <c r="GS1005" s="1">
        <v>0</v>
      </c>
      <c r="GT1005" s="1">
        <v>23</v>
      </c>
      <c r="GU1005" s="1">
        <v>9</v>
      </c>
      <c r="GV1005" s="1" t="b">
        <v>1</v>
      </c>
    </row>
    <row r="1006" spans="189:204">
      <c r="GG1006" s="1">
        <v>0</v>
      </c>
      <c r="GH1006" s="1">
        <v>5</v>
      </c>
      <c r="GK1006" s="1">
        <v>0</v>
      </c>
      <c r="GL1006" s="1">
        <v>2</v>
      </c>
      <c r="GM1006" s="1" t="s">
        <v>21</v>
      </c>
      <c r="GN1006" s="1">
        <v>2</v>
      </c>
      <c r="GO1006" s="1">
        <v>7</v>
      </c>
      <c r="GP1006" s="1">
        <v>8</v>
      </c>
      <c r="GQ1006" s="1">
        <v>0</v>
      </c>
      <c r="GR1006" s="1">
        <v>0</v>
      </c>
      <c r="GS1006" s="1">
        <v>0</v>
      </c>
      <c r="GT1006" s="1">
        <v>34</v>
      </c>
      <c r="GU1006" s="1">
        <v>9</v>
      </c>
      <c r="GV1006" s="1" t="b">
        <v>1</v>
      </c>
    </row>
    <row r="1007" spans="189:204">
      <c r="GG1007" s="1">
        <v>0</v>
      </c>
      <c r="GH1007" s="1">
        <v>6</v>
      </c>
      <c r="GK1007" s="1">
        <v>0</v>
      </c>
      <c r="GL1007" s="1">
        <v>2</v>
      </c>
      <c r="GM1007" s="1" t="s">
        <v>22</v>
      </c>
      <c r="GN1007" s="1">
        <v>0</v>
      </c>
      <c r="GO1007" s="1">
        <v>0</v>
      </c>
      <c r="GP1007" s="1">
        <v>0</v>
      </c>
      <c r="GQ1007" s="1">
        <v>0</v>
      </c>
      <c r="GR1007" s="1">
        <v>0</v>
      </c>
      <c r="GS1007" s="1">
        <v>0</v>
      </c>
      <c r="GT1007" s="1">
        <v>42</v>
      </c>
      <c r="GU1007" s="1">
        <v>9</v>
      </c>
      <c r="GV1007" s="1" t="b">
        <v>1</v>
      </c>
    </row>
    <row r="1008" spans="189:204">
      <c r="GG1008" s="1">
        <v>0</v>
      </c>
      <c r="GH1008" s="1">
        <v>7</v>
      </c>
      <c r="GL1008" s="1">
        <v>5</v>
      </c>
      <c r="GM1008" s="1" t="s">
        <v>22</v>
      </c>
      <c r="GN1008" s="1">
        <v>0</v>
      </c>
      <c r="GO1008" s="1">
        <v>0</v>
      </c>
      <c r="GP1008" s="1">
        <v>0</v>
      </c>
      <c r="GQ1008" s="1">
        <v>0</v>
      </c>
      <c r="GR1008" s="1">
        <v>0</v>
      </c>
      <c r="GS1008" s="1">
        <v>0</v>
      </c>
      <c r="GT1008" s="1">
        <v>32</v>
      </c>
      <c r="GU1008" s="1">
        <v>13</v>
      </c>
      <c r="GV1008" s="1" t="b">
        <v>1</v>
      </c>
    </row>
    <row r="1009" spans="189:204">
      <c r="GG1009" s="1">
        <v>0</v>
      </c>
      <c r="GH1009" s="1">
        <v>8</v>
      </c>
      <c r="GL1009" s="1">
        <v>5</v>
      </c>
      <c r="GM1009" s="1" t="s">
        <v>22</v>
      </c>
      <c r="GN1009" s="1">
        <v>0</v>
      </c>
      <c r="GO1009" s="1">
        <v>0</v>
      </c>
      <c r="GP1009" s="1">
        <v>0</v>
      </c>
      <c r="GQ1009" s="1">
        <v>0</v>
      </c>
      <c r="GR1009" s="1">
        <v>0</v>
      </c>
      <c r="GS1009" s="1">
        <v>0</v>
      </c>
      <c r="GT1009" s="1">
        <v>37</v>
      </c>
      <c r="GU1009" s="1">
        <v>13</v>
      </c>
      <c r="GV1009" s="1" t="b">
        <v>1</v>
      </c>
    </row>
    <row r="1010" spans="189:204">
      <c r="GG1010" s="1">
        <v>13</v>
      </c>
      <c r="GH1010" s="1">
        <v>9</v>
      </c>
      <c r="GK1010" s="1">
        <v>0</v>
      </c>
      <c r="GL1010" s="1">
        <v>3</v>
      </c>
      <c r="GM1010" s="1" t="s">
        <v>21</v>
      </c>
      <c r="GN1010" s="1">
        <v>2</v>
      </c>
      <c r="GO1010" s="1">
        <v>11</v>
      </c>
      <c r="GP1010" s="1">
        <v>12</v>
      </c>
      <c r="GQ1010" s="1">
        <v>0</v>
      </c>
      <c r="GR1010" s="1">
        <v>0</v>
      </c>
      <c r="GS1010" s="1">
        <v>0</v>
      </c>
      <c r="GT1010" s="1">
        <v>4</v>
      </c>
      <c r="GU1010" s="1">
        <v>13</v>
      </c>
      <c r="GV1010" s="1" t="b">
        <v>1</v>
      </c>
    </row>
    <row r="1011" spans="189:204">
      <c r="GG1011" s="1">
        <v>14</v>
      </c>
      <c r="GH1011" s="1">
        <v>10</v>
      </c>
      <c r="GK1011" s="1">
        <v>0</v>
      </c>
      <c r="GL1011" s="1">
        <v>3</v>
      </c>
      <c r="GM1011" s="1" t="s">
        <v>22</v>
      </c>
      <c r="GN1011" s="1">
        <v>0</v>
      </c>
      <c r="GO1011" s="1">
        <v>0</v>
      </c>
      <c r="GP1011" s="1">
        <v>0</v>
      </c>
      <c r="GQ1011" s="1">
        <v>0</v>
      </c>
      <c r="GR1011" s="1">
        <v>0</v>
      </c>
      <c r="GS1011" s="1">
        <v>0</v>
      </c>
      <c r="GT1011" s="1">
        <v>12</v>
      </c>
      <c r="GU1011" s="1">
        <v>13</v>
      </c>
      <c r="GV1011" s="1" t="b">
        <v>1</v>
      </c>
    </row>
    <row r="1012" spans="189:204">
      <c r="GG1012" s="1">
        <v>15</v>
      </c>
      <c r="GH1012" s="1">
        <v>11</v>
      </c>
      <c r="GL1012" s="1">
        <v>9</v>
      </c>
      <c r="GM1012" s="1" t="s">
        <v>22</v>
      </c>
      <c r="GN1012" s="1">
        <v>0</v>
      </c>
      <c r="GO1012" s="1">
        <v>0</v>
      </c>
      <c r="GP1012" s="1">
        <v>0</v>
      </c>
      <c r="GQ1012" s="1">
        <v>0</v>
      </c>
      <c r="GR1012" s="1">
        <v>0</v>
      </c>
      <c r="GS1012" s="1">
        <v>0</v>
      </c>
      <c r="GT1012" s="1">
        <v>2</v>
      </c>
      <c r="GU1012" s="1">
        <v>17</v>
      </c>
      <c r="GV1012" s="1" t="b">
        <v>1</v>
      </c>
    </row>
    <row r="1013" spans="189:204">
      <c r="GG1013" s="1">
        <v>16</v>
      </c>
      <c r="GH1013" s="1">
        <v>12</v>
      </c>
      <c r="GL1013" s="1">
        <v>9</v>
      </c>
      <c r="GM1013" s="1" t="s">
        <v>22</v>
      </c>
      <c r="GN1013" s="1">
        <v>0</v>
      </c>
      <c r="GO1013" s="1">
        <v>0</v>
      </c>
      <c r="GP1013" s="1">
        <v>0</v>
      </c>
      <c r="GQ1013" s="1">
        <v>0</v>
      </c>
      <c r="GR1013" s="1">
        <v>0</v>
      </c>
      <c r="GS1013" s="1">
        <v>0</v>
      </c>
      <c r="GT1013" s="1">
        <v>7</v>
      </c>
      <c r="GU1013" s="1">
        <v>17</v>
      </c>
      <c r="GV1013" s="1" t="b">
        <v>1</v>
      </c>
    </row>
    <row r="1014" spans="189:204">
      <c r="GH1014" s="1">
        <v>13</v>
      </c>
      <c r="GK1014" s="1">
        <v>0</v>
      </c>
      <c r="GL1014" s="1">
        <v>4</v>
      </c>
      <c r="GM1014" s="1" t="s">
        <v>21</v>
      </c>
      <c r="GN1014" s="1">
        <v>2</v>
      </c>
      <c r="GO1014" s="1">
        <v>15</v>
      </c>
      <c r="GP1014" s="1">
        <v>16</v>
      </c>
      <c r="GQ1014" s="1">
        <v>0</v>
      </c>
      <c r="GR1014" s="1">
        <v>0</v>
      </c>
      <c r="GS1014" s="1">
        <v>0</v>
      </c>
      <c r="GT1014" s="1">
        <v>19</v>
      </c>
      <c r="GU1014" s="1">
        <v>13</v>
      </c>
      <c r="GV1014" s="1" t="b">
        <v>1</v>
      </c>
    </row>
    <row r="1015" spans="189:204">
      <c r="GH1015" s="1">
        <v>14</v>
      </c>
      <c r="GK1015" s="1">
        <v>0</v>
      </c>
      <c r="GL1015" s="1">
        <v>4</v>
      </c>
      <c r="GM1015" s="1" t="s">
        <v>22</v>
      </c>
      <c r="GN1015" s="1">
        <v>0</v>
      </c>
      <c r="GO1015" s="1">
        <v>0</v>
      </c>
      <c r="GP1015" s="1">
        <v>0</v>
      </c>
      <c r="GQ1015" s="1">
        <v>0</v>
      </c>
      <c r="GR1015" s="1">
        <v>0</v>
      </c>
      <c r="GS1015" s="1">
        <v>0</v>
      </c>
      <c r="GT1015" s="1">
        <v>27</v>
      </c>
      <c r="GU1015" s="1">
        <v>13</v>
      </c>
      <c r="GV1015" s="1" t="b">
        <v>1</v>
      </c>
    </row>
    <row r="1016" spans="189:204">
      <c r="GH1016" s="1">
        <v>15</v>
      </c>
      <c r="GL1016" s="1">
        <v>13</v>
      </c>
      <c r="GM1016" s="1" t="s">
        <v>22</v>
      </c>
      <c r="GN1016" s="1">
        <v>0</v>
      </c>
      <c r="GO1016" s="1">
        <v>0</v>
      </c>
      <c r="GP1016" s="1">
        <v>0</v>
      </c>
      <c r="GQ1016" s="1">
        <v>0</v>
      </c>
      <c r="GR1016" s="1">
        <v>0</v>
      </c>
      <c r="GS1016" s="1">
        <v>0</v>
      </c>
      <c r="GT1016" s="1">
        <v>17</v>
      </c>
      <c r="GU1016" s="1">
        <v>17</v>
      </c>
      <c r="GV1016" s="1" t="b">
        <v>1</v>
      </c>
    </row>
    <row r="1017" spans="189:204">
      <c r="GH1017" s="1">
        <v>16</v>
      </c>
      <c r="GL1017" s="1">
        <v>13</v>
      </c>
      <c r="GM1017" s="1" t="s">
        <v>22</v>
      </c>
      <c r="GN1017" s="1">
        <v>0</v>
      </c>
      <c r="GO1017" s="1">
        <v>0</v>
      </c>
      <c r="GP1017" s="1">
        <v>0</v>
      </c>
      <c r="GQ1017" s="1">
        <v>0</v>
      </c>
      <c r="GR1017" s="1">
        <v>0</v>
      </c>
      <c r="GS1017" s="1">
        <v>0</v>
      </c>
      <c r="GT1017" s="1">
        <v>22</v>
      </c>
      <c r="GU1017" s="1">
        <v>17</v>
      </c>
      <c r="GV1017" s="1" t="b">
        <v>1</v>
      </c>
    </row>
  </sheetData>
  <printOptions headings="1" gridLines="1"/>
  <pageMargins left="0.75" right="0.75" top="1" bottom="1" header="0.5" footer="0.5"/>
  <pageSetup paperSize="0" scale="82" orientation="landscape" horizontalDpi="4294967292" verticalDpi="4294967292"/>
  <headerFooter alignWithMargins="0">
    <oddHeader>&amp;F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Goferbroke with Utilities</vt:lpstr>
      <vt:lpstr>'Goferbroke with Utilities'!Print_Area</vt:lpstr>
      <vt:lpstr>'Goferbroke with Utilities'!TreeData</vt:lpstr>
      <vt:lpstr>'Goferbroke with Utilities'!TreeDiagBase</vt:lpstr>
      <vt:lpstr>'Goferbroke with Utilities'!TreeDiagram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Hillier</dc:creator>
  <cp:lastModifiedBy>Thomas</cp:lastModifiedBy>
  <cp:lastPrinted>2003-11-26T01:04:49Z</cp:lastPrinted>
  <dcterms:created xsi:type="dcterms:W3CDTF">1998-02-10T22:09:10Z</dcterms:created>
  <dcterms:modified xsi:type="dcterms:W3CDTF">2008-03-24T00:10:48Z</dcterms:modified>
</cp:coreProperties>
</file>